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L:\03_CONVOCATORIAS\2ª CONVOCATORIA\03_KIT CANDIDATURA\02. Versión Comité 16102024\Kit_fase_2_FR_propuesta CS\"/>
    </mc:Choice>
  </mc:AlternateContent>
  <xr:revisionPtr revIDLastSave="0" documentId="13_ncr:1_{D1C7BEE9-A304-4FCE-A5FC-A73EF70FD354}" xr6:coauthVersionLast="47" xr6:coauthVersionMax="47" xr10:uidLastSave="{00000000-0000-0000-0000-000000000000}"/>
  <bookViews>
    <workbookView xWindow="-120" yWindow="-120" windowWidth="29040" windowHeight="15840" xr2:uid="{9E230774-714A-42B7-93A5-AABB7631216A}"/>
  </bookViews>
  <sheets>
    <sheet name="justification_PF_V3_FR" sheetId="1" r:id="rId1"/>
  </sheets>
  <definedNames>
    <definedName name="_xlnm.Print_Area" localSheetId="0">justification_PF_V3_FR!$A$1:$O$114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4" i="1" l="1"/>
  <c r="E101" i="1"/>
  <c r="E105" i="1" s="1"/>
  <c r="E90" i="1"/>
  <c r="E87" i="1"/>
  <c r="P72" i="1"/>
  <c r="L64" i="1"/>
  <c r="E64" i="1"/>
  <c r="D64" i="1"/>
  <c r="F63" i="1"/>
  <c r="F64" i="1" s="1"/>
  <c r="F62" i="1"/>
  <c r="F60" i="1"/>
  <c r="L60" i="1" s="1"/>
  <c r="M60" i="1" s="1"/>
  <c r="F59" i="1"/>
  <c r="L59" i="1" s="1"/>
  <c r="E53" i="1"/>
  <c r="D53" i="1"/>
  <c r="F52" i="1"/>
  <c r="F51" i="1"/>
  <c r="E50" i="1"/>
  <c r="D50" i="1"/>
  <c r="F49" i="1"/>
  <c r="F48" i="1"/>
  <c r="F50" i="1" s="1"/>
  <c r="E38" i="1"/>
  <c r="E37" i="1"/>
  <c r="E34" i="1"/>
  <c r="K21" i="1"/>
  <c r="K20" i="1"/>
  <c r="E91" i="1" l="1"/>
  <c r="F53" i="1"/>
  <c r="F54" i="1"/>
  <c r="M59" i="1"/>
  <c r="L61" i="1"/>
  <c r="L65" i="1" s="1"/>
  <c r="F61" i="1"/>
  <c r="F65" i="1" s="1"/>
</calcChain>
</file>

<file path=xl/sharedStrings.xml><?xml version="1.0" encoding="utf-8"?>
<sst xmlns="http://schemas.openxmlformats.org/spreadsheetml/2006/main" count="198" uniqueCount="125">
  <si>
    <t xml:space="preserve">JUSTIFICATION DU PLAN FINANCIER </t>
  </si>
  <si>
    <t xml:space="preserve">FEUILLE UNIQUE POUR L'ENSEMBLE DU PARTENARIAT </t>
  </si>
  <si>
    <t xml:space="preserve">Ce document est fondamental pour l'évaluation du plan financier du projet par les organes de gestion du programme. Il s'agit également d'un document de base pour l'analyse de l'éligibilité des dépenses déclarées.        </t>
  </si>
  <si>
    <t>Les montants indiqués seront parfois indicatifs, car certains biens, services ou équipements n'ont pas encore été effectivement contractés ou acquis. Il est important de réaliser un exercice cohérent avec le plan financier, et que la nature du bien ou de l'équipement soit bien établie, étant donné le caractère contraignant auquel il est fait référence.</t>
  </si>
  <si>
    <t xml:space="preserve">ATTENTION! Veuillez noter que, conformément aux dispositions du guide Sudoe (fiche 8), les données renseignées dans les catégories de « Frais d’équipement », de « Frais liés au recours à des compétences et à des services externes » et de « Frais d’infrastructures et de travaux » ont un caractère contraignant.  </t>
  </si>
  <si>
    <t>PARTIE 1: CATÉGORIES DE DÉPENSES</t>
  </si>
  <si>
    <t>CATÉGORIE 1: FRAIS DE PERSONNEL</t>
  </si>
  <si>
    <t>Inclure une file par bénéficiaire et personnel affecté</t>
  </si>
  <si>
    <t xml:space="preserve">Numéro bénéficiaire </t>
  </si>
  <si>
    <t>Nom bénéficiaire</t>
  </si>
  <si>
    <t>Poste dans l'entité</t>
  </si>
  <si>
    <t>Fonction dans le projet</t>
  </si>
  <si>
    <t xml:space="preserve">S'agit-il de personnel mis à disposition? (voir point 7 du fiche 8.1 </t>
  </si>
  <si>
    <t>Dans le cas du personnel mis à disposition, sélectionner la modalité (fiche 8.1, point 7).</t>
  </si>
  <si>
    <t>Nombre de mois d'imputation au projet</t>
  </si>
  <si>
    <t>% moyen consacré au projet (eSudoe ne permet pas les décimales)</t>
  </si>
  <si>
    <t>Coût brut chargé mensuel moyen</t>
  </si>
  <si>
    <t xml:space="preserve">Montant total prévu à déclarer au programme </t>
  </si>
  <si>
    <t>1.</t>
  </si>
  <si>
    <t>Institut….</t>
  </si>
  <si>
    <t>Chercheur….</t>
  </si>
  <si>
    <t>Responsable du….</t>
  </si>
  <si>
    <t>2 sans déplacement</t>
  </si>
  <si>
    <t>sous-total bénéf 1</t>
  </si>
  <si>
    <t>2 avec déplacement</t>
  </si>
  <si>
    <t>2.</t>
  </si>
  <si>
    <t>sous-total  bénéf 2</t>
  </si>
  <si>
    <t>TOTAL</t>
  </si>
  <si>
    <t>CATÉGORIE 4: FRAIS LIÉS AU RECOURS À DES COMPÉTENCES ET À DES SERVICES EXTERNES</t>
  </si>
  <si>
    <t>Inclure une file par bénéficiaire et objet du service</t>
  </si>
  <si>
    <t>Objet du service ou conseil</t>
  </si>
  <si>
    <t>Montant total prévu à déclarer au programme  (€)</t>
  </si>
  <si>
    <t>si la réponse à la question précédente est oui, LOCALISER l'investissement (niveau NUTS II minimum ou région) (2)</t>
  </si>
  <si>
    <t>étude….</t>
  </si>
  <si>
    <t>NON</t>
  </si>
  <si>
    <t>-</t>
  </si>
  <si>
    <r>
      <rPr>
        <b/>
        <sz val="11"/>
        <rFont val="Open Sans"/>
        <family val="2"/>
      </rPr>
      <t>(1)</t>
    </r>
    <r>
      <rPr>
        <sz val="11"/>
        <rFont val="Open Sans"/>
        <family val="2"/>
      </rPr>
      <t xml:space="preserve"> </t>
    </r>
    <r>
      <rPr>
        <b/>
        <sz val="11"/>
        <rFont val="Open Sans"/>
        <family val="2"/>
      </rPr>
      <t>Investissement productif</t>
    </r>
    <r>
      <rPr>
        <sz val="11"/>
        <rFont val="Open Sans"/>
        <family val="2"/>
      </rPr>
      <t xml:space="preserve"> : Investissement réalisé pour la production de biens et de services contribuant à la génération brute de capital fixe et à la création d’emploi. Dans ces cas, les bénéficiaires qui engagent ces dépenses doivent respecter les dispositions de l'article 65 du règlement (UE) n° 2021/1060 sur la durabilité des opérations.</t>
    </r>
  </si>
  <si>
    <r>
      <rPr>
        <b/>
        <sz val="11"/>
        <rFont val="Open Sans"/>
        <family val="2"/>
      </rPr>
      <t>(2)</t>
    </r>
    <r>
      <rPr>
        <sz val="11"/>
        <rFont val="Open Sans"/>
        <family val="2"/>
      </rPr>
      <t xml:space="preserve"> Si l'investissement est localisé dans plus d'un endroit, indiquez-les</t>
    </r>
  </si>
  <si>
    <t>CATÉGORIE 5: FRAIS D'ÉQUIPEMENT</t>
  </si>
  <si>
    <t>Inclure une file par bénéficiaire et équipement ou bien</t>
  </si>
  <si>
    <t>Type d'équipement ou bien (le cas échéant, détaillez la dépense)</t>
  </si>
  <si>
    <t>Nombre d'unités</t>
  </si>
  <si>
    <t>Coût unitaire de l'équipement ou bien</t>
  </si>
  <si>
    <t>Montant total prévu à déclarer au programme (€)</t>
  </si>
  <si>
    <t>consommables laboratoire</t>
  </si>
  <si>
    <t>TOTAL PROJET</t>
  </si>
  <si>
    <t xml:space="preserve">Type d'équipement </t>
  </si>
  <si>
    <t xml:space="preserve">Coût unitaire de l'équipement </t>
  </si>
  <si>
    <t>date (ou date prévue) d'acquisition de l'équipement ou début de son utilisation dans le cadre du projet</t>
  </si>
  <si>
    <t>durée de vie utile (meses)</t>
  </si>
  <si>
    <t>nombre de mois d'imputation au projet</t>
  </si>
  <si>
    <t>% imputation de l'équipement au projet (sera inférieure à 100% s'il est utilisé à d'autres fins que ce projet)</t>
  </si>
  <si>
    <t>% final dépense déclarée par rapport au coût d'acquisition</t>
  </si>
  <si>
    <t>équipement de mesure…</t>
  </si>
  <si>
    <t>OUI</t>
  </si>
  <si>
    <t>équipement pour….</t>
  </si>
  <si>
    <t>Occitanie</t>
  </si>
  <si>
    <t>TABLEAU DES ÉLÉMENTS DE CALCUL POUR DÉTERMINER LE MONTANT À DÉCLARER</t>
  </si>
  <si>
    <t xml:space="preserve">note : le montant déterminé (amortissement cumulé jusqu'à un an maximum après la date de fin de la phase d'exécution du projet) peut être déclaré en une seule fois dans eSudoe. </t>
  </si>
  <si>
    <t xml:space="preserve">Calcul de l'amortissement cumulé d'un bien amorti comptablement dans l'entité et lié à un projet pilote. </t>
  </si>
  <si>
    <t>Identification du projet pilote auquel il est lié</t>
  </si>
  <si>
    <t>Coût d'acquisition des équipements (montant à amortir, selon la fiche d'immobilisation)</t>
  </si>
  <si>
    <t>date d'acquisition</t>
  </si>
  <si>
    <t>vie utile (mois)</t>
  </si>
  <si>
    <t>mois à partir duquel l'amortissement commence à être calculé</t>
  </si>
  <si>
    <t xml:space="preserve">date de fin d'exécution du projet </t>
  </si>
  <si>
    <t>mois de la fin du calcul de l'amortissement de l'équipement</t>
  </si>
  <si>
    <t>mois comptabilisés</t>
  </si>
  <si>
    <t>Montant à déclarer</t>
  </si>
  <si>
    <r>
      <rPr>
        <b/>
        <sz val="11"/>
        <rFont val="Open Sans"/>
        <family val="2"/>
      </rPr>
      <t>(1)</t>
    </r>
    <r>
      <rPr>
        <sz val="11"/>
        <rFont val="Open Sans"/>
        <family val="2"/>
      </rPr>
      <t xml:space="preserve"> </t>
    </r>
    <r>
      <rPr>
        <b/>
        <sz val="11"/>
        <rFont val="Open Sans"/>
        <family val="2"/>
      </rPr>
      <t>Investissement productif</t>
    </r>
    <r>
      <rPr>
        <sz val="11"/>
        <rFont val="Open Sans"/>
        <family val="2"/>
      </rPr>
      <t xml:space="preserve"> : Investissement réalisé pour la production de biens et de services contribuant à la génération brute de capital fixe et à la création d’emploi.  Dans ces cas, les bénéficiaires qui engagent ces dépenses doivent respecter les dispositions de l'article 65 du règlement (UE) n° 2021/1060 sur la durabilité des opérations.</t>
    </r>
  </si>
  <si>
    <t>CATÉGORIE 6 : FRAIS D’INFRASTRUCTURES ET DE TRAVAUX</t>
  </si>
  <si>
    <t>Inclure une file par bénéficiaire et infrastrucutre ou travaux</t>
  </si>
  <si>
    <t>Type d'infrastructure ou travaux</t>
  </si>
  <si>
    <t>Activités concernées</t>
  </si>
  <si>
    <t>GT ou GT'S concernés (menu déroulant ci-dessous)</t>
  </si>
  <si>
    <t>LOCALISATION de l'infrastructure ou des travaux (niveau NUTS II minimum ou région)</t>
  </si>
  <si>
    <t>travaux de…</t>
  </si>
  <si>
    <t xml:space="preserve">travaux nécessaire d'aménagement de…pour le projet pilote </t>
  </si>
  <si>
    <t>Barcelona</t>
  </si>
  <si>
    <t>Les dépenses de cette catégorie seront considérées comme des investissements en infrastructure, les bénéficiaires devront donc se conformer aux dispositions de l'article 65 du règlement (UE) n° 2021/1060 sur la durabilité des opérations.</t>
  </si>
  <si>
    <t>Inclure une file par bénéficiaire et activité</t>
  </si>
  <si>
    <t>activité</t>
  </si>
  <si>
    <t>Budget du bénéficiaire : Autofinancement (2)</t>
  </si>
  <si>
    <t xml:space="preserve">1. </t>
  </si>
  <si>
    <t>Bénévolat pour ….</t>
  </si>
  <si>
    <t xml:space="preserve">PARTIE 2: INFORMATION ADDITIONNELLE </t>
  </si>
  <si>
    <t>DÉPENSES COMMUNES</t>
  </si>
  <si>
    <t>Dépenses communes telles que définies dans la fiche 8.0 du guide Sudoe</t>
  </si>
  <si>
    <t>Inclure une file par dépense commune</t>
  </si>
  <si>
    <t>Dénomination de la dépense commune</t>
  </si>
  <si>
    <t>Numéro de l'annexe dans l'accord de collaboration</t>
  </si>
  <si>
    <t>Assistance technique…</t>
  </si>
  <si>
    <t>GT transversal</t>
  </si>
  <si>
    <t>(2) partie de la contrepartie nationale indiquée dans le plan financier que le bénéficiaire couvre avec ses propres fonds, c'est-à-dire sans autre aide, publique ou privée</t>
  </si>
  <si>
    <t>REMARQUE : la somme des montants à déclarer au titre du travail volontaire non rémunéré et du personnel mis à disposition (frais de personnel), modalidad 3, ne peut dépasser l'autofinancement du bénéficiaire (colonne (g) dans le menu "plan financier / FEDER et contrepartie nationale") d'eSudoe.</t>
  </si>
  <si>
    <r>
      <t>Tel que prévue dans la fiche 8.</t>
    </r>
    <r>
      <rPr>
        <sz val="11"/>
        <color rgb="FFFF0000"/>
        <rFont val="Open Sans"/>
        <family val="2"/>
      </rPr>
      <t>7</t>
    </r>
    <r>
      <rPr>
        <sz val="11"/>
        <color theme="1"/>
        <rFont val="Open Sans"/>
        <family val="2"/>
      </rPr>
      <t xml:space="preserve"> du guide Sudoe (Possible uniquement pour les projets inscrits dans certains OS du programme.)</t>
    </r>
  </si>
  <si>
    <t>ATTENTION : Le contenu du Guide Sudoe, en particulier les fiches 8 (8.0, 8.1 et 8.4 à 8.7) peut être très utile pour l'élaboration de ce document.</t>
  </si>
  <si>
    <t>Système d'imputation (menu déroulant)</t>
  </si>
  <si>
    <t>Le service ou le conseil fait-il partie d'un INVESTISSEMENT PRODUCTIF ? (1) (menu déroulant ci-dessous)</t>
  </si>
  <si>
    <t>A. BIENS NON AMORTISSABLES + LOCATION + LICENCES SOFTWARE + AUTRES (voir point 5.1 de la fiche 8.5 (version 2) du guide Sudoe)</t>
  </si>
  <si>
    <t>B. BIENS AMORTISSABLES COMPTABLEMENT + BIENS QUI NE SONT PAS AMORTIS MAIS DONT LA DURÉE DE VIE UTILE EST SUPÉRIEURE À 1 AN ET SONT DÉCLARÉS VIA LE SYSTÈME DE RÉPARTITION DU COÛT D'ACHAT(Voir point 5.1 et 5.2 de la fiche 8.5 (version 2) du guide Sudoe)</t>
  </si>
  <si>
    <t xml:space="preserve">note : bien que le tableau indique finalement le montant total à déclarer, celui-ci doit être déclaré en tenant compte du plan d'amortissement, ou celui soumis au programme dans le cas où l'équipement n'est pas amorti en interne et que la déclaration est réalisée sur la base d'une répartition du coût d'achat. Exemple : si la période de déclaration des dépenses couvre 6 mois, l'équivalent de 6 mois d'amortissement doit être imputé dans cette période. </t>
  </si>
  <si>
    <t>L'équipement fait-il partie d'un INVESTISSEMENT PRODUCTIF ? (1) (menu déroulant ci-dessous)</t>
  </si>
  <si>
    <t>Coût d'acquisition des équipements (montant à amortir, selon la fiche d'immobilisation, ou montant à distribuer, s'il n'est pas amorti)</t>
  </si>
  <si>
    <t>Au niveau comptable, le bénéficiaire amortit-il ou va-t-il amortir l'équipement ? (menu déroulant)</t>
  </si>
  <si>
    <t>C. BIENS AMORTISSABLES COMPTABLEMENT LIÉS À UN PROJET PILOTE (Imputation de l'amortissement jusqu'à une année calendaire après la date de fin de la phase d'exécution du projet) (Voir point 5.4 de la fiche 8.5 (version 2) du guide Sudoe)</t>
  </si>
  <si>
    <t xml:space="preserve">CATÉGORIE 7 : TRAVAIL VOLONTAIRE NON RÉMUNÉRÉ: </t>
  </si>
  <si>
    <t>oui</t>
  </si>
  <si>
    <t>non</t>
  </si>
  <si>
    <t>GT ou GTS concernés</t>
  </si>
  <si>
    <t>GT1</t>
  </si>
  <si>
    <t>GT2</t>
  </si>
  <si>
    <t>GT3</t>
  </si>
  <si>
    <t>GT1, GT2</t>
  </si>
  <si>
    <t>GT1 GT3</t>
  </si>
  <si>
    <t>GT 2 GT3</t>
  </si>
  <si>
    <t>GT 1, GT 2, GT 3</t>
  </si>
  <si>
    <t>GT Trans</t>
  </si>
  <si>
    <t>GT1, GT Trans</t>
  </si>
  <si>
    <t>GT2 GT Trans</t>
  </si>
  <si>
    <t>GT3 GT trans</t>
  </si>
  <si>
    <t>GT 1, GT 2, GT trans</t>
  </si>
  <si>
    <t>GT 1, GT 3, GT trans</t>
  </si>
  <si>
    <t>GT 2, GT3, GT trans</t>
  </si>
  <si>
    <t>Tous les 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</si>
</sst>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ptos Narrow"/>
      <family val="2"/>
      <scheme val="minor"/>
    </font>
    <font>
      <b/>
      <sz val="11"/>
      <color theme="0"/>
      <name val="Aptos Narrow"/>
      <family val="2"/>
      <scheme val="minor"/>
    </font>
    <font>
      <b/>
      <sz val="11"/>
      <color theme="1"/>
      <name val="Aptos Narrow"/>
      <family val="2"/>
      <scheme val="minor"/>
    </font>
    <font>
      <b/>
      <sz val="18"/>
      <color theme="1"/>
      <name val="Open Sans"/>
      <family val="2"/>
    </font>
    <font>
      <sz val="11"/>
      <color theme="1"/>
      <name val="Open Sans"/>
      <family val="2"/>
    </font>
    <font>
      <b/>
      <sz val="11"/>
      <color theme="1"/>
      <name val="Open Sans"/>
      <family val="2"/>
    </font>
    <font>
      <strike/>
      <sz val="11"/>
      <color rgb="FFFF0000"/>
      <name val="Open Sans"/>
      <family val="2"/>
    </font>
    <font>
      <b/>
      <u/>
      <sz val="11"/>
      <color theme="1"/>
      <name val="Open Sans"/>
      <family val="2"/>
    </font>
    <font>
      <sz val="11"/>
      <color theme="5" tint="-0.249977111117893"/>
      <name val="Open Sans"/>
      <family val="2"/>
    </font>
    <font>
      <b/>
      <sz val="11"/>
      <name val="Open Sans"/>
      <family val="2"/>
    </font>
    <font>
      <b/>
      <sz val="11"/>
      <color rgb="FFFF0000"/>
      <name val="Open Sans"/>
      <family val="2"/>
    </font>
    <font>
      <sz val="11"/>
      <color theme="8"/>
      <name val="Open Sans"/>
      <family val="2"/>
    </font>
    <font>
      <sz val="11"/>
      <color theme="2"/>
      <name val="Open Sans"/>
      <family val="2"/>
    </font>
    <font>
      <b/>
      <sz val="11"/>
      <color theme="0"/>
      <name val="Open Sans"/>
      <family val="2"/>
    </font>
    <font>
      <sz val="11"/>
      <name val="Open Sans"/>
      <family val="2"/>
    </font>
    <font>
      <sz val="11"/>
      <color theme="0"/>
      <name val="Open Sans"/>
      <family val="2"/>
    </font>
    <font>
      <sz val="11"/>
      <color rgb="FFFF0000"/>
      <name val="Open Sans"/>
      <family val="2"/>
    </font>
    <font>
      <i/>
      <sz val="11"/>
      <name val="Open Sans"/>
      <family val="2"/>
    </font>
    <font>
      <sz val="11"/>
      <color theme="4" tint="0.59999389629810485"/>
      <name val="Open Sans"/>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11">
    <xf numFmtId="0" fontId="0" fillId="0" borderId="0" xfId="0"/>
    <xf numFmtId="0" fontId="3" fillId="0" borderId="0" xfId="0" applyFont="1"/>
    <xf numFmtId="0" fontId="4" fillId="0" borderId="0" xfId="0" applyFont="1"/>
    <xf numFmtId="0" fontId="5" fillId="0" borderId="0" xfId="0" applyFont="1"/>
    <xf numFmtId="0" fontId="6" fillId="0" borderId="0" xfId="0" applyFont="1"/>
    <xf numFmtId="0" fontId="7" fillId="0" borderId="0" xfId="0" applyFont="1"/>
    <xf numFmtId="0" fontId="5" fillId="0" borderId="0" xfId="0" applyFont="1" applyAlignment="1">
      <alignment horizontal="left" vertical="center"/>
    </xf>
    <xf numFmtId="0" fontId="8" fillId="0" borderId="0" xfId="0" applyFont="1"/>
    <xf numFmtId="0" fontId="5"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xf numFmtId="0" fontId="11" fillId="0" borderId="1" xfId="0" applyFont="1" applyBorder="1"/>
    <xf numFmtId="9" fontId="11" fillId="0" borderId="1" xfId="0" applyNumberFormat="1" applyFont="1" applyBorder="1"/>
    <xf numFmtId="4" fontId="11" fillId="0" borderId="1" xfId="0" applyNumberFormat="1" applyFont="1" applyBorder="1"/>
    <xf numFmtId="0" fontId="12" fillId="0" borderId="0" xfId="0" applyFont="1" applyAlignment="1">
      <alignment horizontal="right"/>
    </xf>
    <xf numFmtId="0" fontId="5" fillId="2" borderId="1" xfId="0" applyFont="1" applyFill="1" applyBorder="1"/>
    <xf numFmtId="0" fontId="2" fillId="2" borderId="1" xfId="0" applyFont="1" applyFill="1" applyBorder="1"/>
    <xf numFmtId="0" fontId="4" fillId="2" borderId="1" xfId="0" applyFont="1" applyFill="1" applyBorder="1"/>
    <xf numFmtId="10" fontId="5" fillId="2" borderId="1" xfId="0" applyNumberFormat="1" applyFont="1" applyFill="1" applyBorder="1"/>
    <xf numFmtId="10" fontId="2" fillId="2" borderId="1" xfId="0" applyNumberFormat="1" applyFont="1" applyFill="1" applyBorder="1"/>
    <xf numFmtId="4" fontId="5" fillId="2" borderId="1" xfId="0" applyNumberFormat="1" applyFont="1" applyFill="1" applyBorder="1"/>
    <xf numFmtId="10" fontId="4" fillId="0" borderId="1" xfId="0" applyNumberFormat="1" applyFont="1" applyBorder="1"/>
    <xf numFmtId="9" fontId="0" fillId="0" borderId="1" xfId="0" applyNumberFormat="1" applyBorder="1"/>
    <xf numFmtId="4" fontId="4" fillId="0" borderId="1" xfId="0" applyNumberFormat="1" applyFont="1" applyBorder="1"/>
    <xf numFmtId="0" fontId="13" fillId="3" borderId="1" xfId="0" applyFont="1" applyFill="1" applyBorder="1"/>
    <xf numFmtId="0" fontId="1" fillId="3" borderId="1" xfId="0" applyFont="1" applyFill="1" applyBorder="1"/>
    <xf numFmtId="0" fontId="4" fillId="4" borderId="1" xfId="0" applyFont="1" applyFill="1" applyBorder="1"/>
    <xf numFmtId="10" fontId="13" fillId="3" borderId="1" xfId="0" applyNumberFormat="1" applyFont="1" applyFill="1" applyBorder="1"/>
    <xf numFmtId="10" fontId="1" fillId="3" borderId="1" xfId="0" applyNumberFormat="1" applyFont="1" applyFill="1" applyBorder="1"/>
    <xf numFmtId="4" fontId="13" fillId="3" borderId="1" xfId="0" applyNumberFormat="1" applyFont="1" applyFill="1" applyBorder="1"/>
    <xf numFmtId="0" fontId="5" fillId="0" borderId="0" xfId="0" applyFont="1" applyAlignment="1">
      <alignment horizontal="center" vertical="center" wrapText="1"/>
    </xf>
    <xf numFmtId="0" fontId="9" fillId="5" borderId="1" xfId="0" applyFont="1" applyFill="1" applyBorder="1" applyAlignment="1">
      <alignment horizontal="center" vertical="center" wrapText="1"/>
    </xf>
    <xf numFmtId="0" fontId="11" fillId="0" borderId="1" xfId="0" quotePrefix="1" applyFont="1" applyBorder="1"/>
    <xf numFmtId="0" fontId="5" fillId="5" borderId="1" xfId="0" applyFont="1" applyFill="1" applyBorder="1" applyAlignment="1">
      <alignment horizontal="center" vertical="center" wrapText="1"/>
    </xf>
    <xf numFmtId="1" fontId="11" fillId="0" borderId="1" xfId="0" applyNumberFormat="1" applyFont="1" applyBorder="1"/>
    <xf numFmtId="1" fontId="4" fillId="0" borderId="1" xfId="0" applyNumberFormat="1" applyFont="1" applyBorder="1"/>
    <xf numFmtId="1" fontId="5" fillId="2" borderId="1" xfId="0" applyNumberFormat="1" applyFont="1" applyFill="1" applyBorder="1"/>
    <xf numFmtId="1" fontId="13" fillId="3" borderId="1" xfId="0" applyNumberFormat="1" applyFont="1" applyFill="1" applyBorder="1"/>
    <xf numFmtId="1" fontId="14" fillId="0" borderId="1" xfId="0" applyNumberFormat="1" applyFont="1" applyBorder="1"/>
    <xf numFmtId="4" fontId="14" fillId="0" borderId="1" xfId="0" applyNumberFormat="1" applyFont="1" applyBorder="1"/>
    <xf numFmtId="14" fontId="11" fillId="0" borderId="1" xfId="0" applyNumberFormat="1" applyFont="1" applyBorder="1"/>
    <xf numFmtId="10" fontId="11" fillId="0" borderId="1" xfId="0" applyNumberFormat="1" applyFont="1" applyBorder="1"/>
    <xf numFmtId="1" fontId="9" fillId="2" borderId="1" xfId="0" applyNumberFormat="1" applyFont="1" applyFill="1" applyBorder="1"/>
    <xf numFmtId="4" fontId="9" fillId="2" borderId="1" xfId="0" applyNumberFormat="1" applyFont="1" applyFill="1" applyBorder="1"/>
    <xf numFmtId="4" fontId="4" fillId="2" borderId="1" xfId="0" applyNumberFormat="1" applyFont="1" applyFill="1" applyBorder="1"/>
    <xf numFmtId="1" fontId="10" fillId="3" borderId="1" xfId="0" applyNumberFormat="1" applyFont="1" applyFill="1" applyBorder="1"/>
    <xf numFmtId="4" fontId="10" fillId="3" borderId="1" xfId="0" applyNumberFormat="1" applyFont="1" applyFill="1" applyBorder="1"/>
    <xf numFmtId="0" fontId="4" fillId="3" borderId="1" xfId="0" applyFont="1" applyFill="1" applyBorder="1"/>
    <xf numFmtId="4" fontId="15" fillId="3" borderId="1" xfId="0" applyNumberFormat="1" applyFont="1" applyFill="1" applyBorder="1"/>
    <xf numFmtId="0" fontId="14" fillId="0" borderId="0" xfId="0" applyFont="1" applyAlignment="1">
      <alignment horizontal="right" vertical="center" wrapText="1"/>
    </xf>
    <xf numFmtId="0" fontId="5" fillId="6"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10" fillId="6" borderId="7"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5" fillId="0" borderId="1" xfId="0" applyFont="1" applyBorder="1" applyAlignment="1">
      <alignment horizontal="center" wrapText="1"/>
    </xf>
    <xf numFmtId="0" fontId="11" fillId="0" borderId="1" xfId="0" applyFont="1" applyBorder="1" applyAlignment="1">
      <alignment horizontal="right" vertical="center"/>
    </xf>
    <xf numFmtId="0" fontId="11" fillId="0" borderId="1" xfId="0" applyFont="1" applyBorder="1" applyAlignment="1">
      <alignment vertical="center" wrapText="1"/>
    </xf>
    <xf numFmtId="4" fontId="11" fillId="0" borderId="1" xfId="0" applyNumberFormat="1" applyFont="1" applyBorder="1" applyAlignment="1">
      <alignment horizontal="right" vertical="center"/>
    </xf>
    <xf numFmtId="0" fontId="4" fillId="0" borderId="1" xfId="0" applyFont="1" applyBorder="1" applyAlignment="1">
      <alignment horizontal="right" vertical="center"/>
    </xf>
    <xf numFmtId="0" fontId="4" fillId="0" borderId="1" xfId="0" applyFont="1" applyBorder="1" applyAlignment="1">
      <alignment vertical="center"/>
    </xf>
    <xf numFmtId="0" fontId="4" fillId="2" borderId="1" xfId="0" applyFont="1" applyFill="1" applyBorder="1" applyAlignment="1">
      <alignment horizontal="right" vertical="center"/>
    </xf>
    <xf numFmtId="0" fontId="4" fillId="2" borderId="1" xfId="0" applyFont="1" applyFill="1" applyBorder="1" applyAlignment="1">
      <alignment vertical="center"/>
    </xf>
    <xf numFmtId="4" fontId="4" fillId="2" borderId="1" xfId="0" applyNumberFormat="1" applyFont="1" applyFill="1" applyBorder="1" applyAlignment="1">
      <alignment horizontal="right" vertical="center"/>
    </xf>
    <xf numFmtId="0" fontId="4" fillId="3" borderId="1" xfId="0" applyFont="1" applyFill="1" applyBorder="1" applyAlignment="1">
      <alignment horizontal="right" vertical="center"/>
    </xf>
    <xf numFmtId="0" fontId="4" fillId="3" borderId="1" xfId="0" applyFont="1" applyFill="1" applyBorder="1" applyAlignment="1">
      <alignment vertical="center"/>
    </xf>
    <xf numFmtId="4" fontId="15" fillId="3" borderId="1" xfId="0" applyNumberFormat="1" applyFont="1" applyFill="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14" fillId="0" borderId="1" xfId="0" applyFont="1" applyBorder="1" applyAlignment="1">
      <alignment horizontal="right" vertical="center"/>
    </xf>
    <xf numFmtId="0" fontId="11" fillId="0" borderId="1" xfId="0" applyFont="1" applyBorder="1" applyAlignment="1">
      <alignment horizontal="left" vertical="center" wrapText="1"/>
    </xf>
    <xf numFmtId="0" fontId="4" fillId="0" borderId="1" xfId="0" applyFont="1" applyBorder="1" applyAlignment="1">
      <alignment horizontal="left"/>
    </xf>
    <xf numFmtId="4" fontId="4" fillId="3" borderId="1" xfId="0" applyNumberFormat="1" applyFont="1" applyFill="1" applyBorder="1"/>
    <xf numFmtId="0" fontId="5" fillId="0" borderId="2" xfId="0" applyFont="1" applyBorder="1" applyAlignment="1">
      <alignment horizontal="center" vertical="center" wrapText="1"/>
    </xf>
    <xf numFmtId="0" fontId="5" fillId="0" borderId="2" xfId="0" applyFont="1" applyBorder="1" applyAlignment="1">
      <alignment vertical="center" wrapText="1"/>
    </xf>
    <xf numFmtId="0" fontId="11" fillId="0" borderId="1" xfId="0" applyFont="1" applyBorder="1" applyAlignment="1">
      <alignment horizontal="left" vertical="center"/>
    </xf>
    <xf numFmtId="4" fontId="11" fillId="0" borderId="1" xfId="0" applyNumberFormat="1" applyFont="1" applyBorder="1" applyAlignment="1">
      <alignment horizontal="left" vertical="center"/>
    </xf>
    <xf numFmtId="0" fontId="14" fillId="0" borderId="0" xfId="0" applyFont="1"/>
    <xf numFmtId="0" fontId="9" fillId="0" borderId="0" xfId="0" applyFont="1"/>
    <xf numFmtId="0" fontId="9" fillId="0" borderId="0" xfId="0" applyFont="1" applyAlignment="1">
      <alignment vertical="center"/>
    </xf>
    <xf numFmtId="0" fontId="9" fillId="0" borderId="7" xfId="0" applyFont="1" applyBorder="1" applyAlignment="1">
      <alignment horizontal="center" vertical="center" wrapText="1"/>
    </xf>
    <xf numFmtId="4" fontId="9" fillId="6" borderId="1" xfId="0" applyNumberFormat="1" applyFont="1" applyFill="1" applyBorder="1" applyAlignment="1">
      <alignment horizontal="center" vertical="center" wrapText="1"/>
    </xf>
    <xf numFmtId="14" fontId="14" fillId="0" borderId="1" xfId="0" applyNumberFormat="1" applyFont="1" applyBorder="1" applyAlignment="1">
      <alignment horizontal="right" vertical="center" wrapText="1"/>
    </xf>
    <xf numFmtId="0" fontId="14" fillId="0" borderId="1" xfId="0" applyFont="1" applyBorder="1" applyAlignment="1">
      <alignment horizontal="right" vertical="center" wrapText="1"/>
    </xf>
    <xf numFmtId="4" fontId="14" fillId="0" borderId="1" xfId="0" applyNumberFormat="1" applyFont="1" applyBorder="1" applyAlignment="1">
      <alignment horizontal="righ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4" fillId="0" borderId="0" xfId="0" applyFont="1" applyAlignment="1">
      <alignment horizontal="left" vertical="center" wrapText="1"/>
    </xf>
    <xf numFmtId="0" fontId="14" fillId="0" borderId="1" xfId="0" applyFont="1" applyBorder="1" applyAlignment="1">
      <alignment horizontal="left" vertical="center" wrapText="1"/>
    </xf>
    <xf numFmtId="0" fontId="17" fillId="0" borderId="1" xfId="0" applyFont="1" applyBorder="1" applyAlignment="1">
      <alignment horizontal="center" wrapText="1"/>
    </xf>
    <xf numFmtId="0" fontId="14" fillId="6" borderId="9" xfId="0" applyFont="1" applyFill="1" applyBorder="1" applyAlignment="1">
      <alignment horizontal="center" vertical="center" wrapText="1"/>
    </xf>
    <xf numFmtId="0" fontId="14" fillId="6" borderId="10" xfId="0" applyFont="1" applyFill="1" applyBorder="1" applyAlignment="1">
      <alignment horizontal="center"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horizontal="right"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8" fillId="0" borderId="0" xfId="0" applyFont="1"/>
    <xf numFmtId="0" fontId="1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A4D4E-D642-471F-8C26-E1CD2BF56A96}">
  <dimension ref="A1:T117"/>
  <sheetViews>
    <sheetView tabSelected="1" topLeftCell="A80" zoomScale="70" zoomScaleNormal="70" zoomScaleSheetLayoutView="68" workbookViewId="0">
      <selection activeCell="C117" sqref="C117"/>
    </sheetView>
  </sheetViews>
  <sheetFormatPr baseColWidth="10" defaultColWidth="11.42578125" defaultRowHeight="16.5" x14ac:dyDescent="0.3"/>
  <cols>
    <col min="1" max="1" width="18.28515625" style="2" customWidth="1"/>
    <col min="2" max="2" width="26.7109375" style="2" customWidth="1"/>
    <col min="3" max="3" width="18.42578125" style="2" customWidth="1"/>
    <col min="4" max="4" width="21.42578125" style="2" customWidth="1"/>
    <col min="5" max="5" width="23.140625" style="2" customWidth="1"/>
    <col min="6" max="6" width="26" style="2" customWidth="1"/>
    <col min="7" max="7" width="16.85546875" style="2" customWidth="1"/>
    <col min="8" max="8" width="16.140625" style="2" customWidth="1"/>
    <col min="9" max="9" width="20.85546875" style="2" customWidth="1"/>
    <col min="10" max="10" width="21.140625" style="2" customWidth="1"/>
    <col min="11" max="11" width="15.28515625" style="2" customWidth="1"/>
    <col min="12" max="12" width="18.140625" style="2" customWidth="1"/>
    <col min="13" max="13" width="15.5703125" style="2" customWidth="1"/>
    <col min="14" max="14" width="19" style="2" customWidth="1"/>
    <col min="15" max="16384" width="11.42578125" style="2"/>
  </cols>
  <sheetData>
    <row r="1" spans="1:15" ht="27" x14ac:dyDescent="0.5">
      <c r="A1" s="1" t="s">
        <v>0</v>
      </c>
    </row>
    <row r="3" spans="1:15" x14ac:dyDescent="0.3">
      <c r="A3" s="3" t="s">
        <v>1</v>
      </c>
    </row>
    <row r="5" spans="1:15" x14ac:dyDescent="0.3">
      <c r="A5" s="2" t="s">
        <v>2</v>
      </c>
    </row>
    <row r="6" spans="1:15" x14ac:dyDescent="0.3">
      <c r="A6" s="4"/>
    </row>
    <row r="8" spans="1:15" ht="39" customHeight="1" x14ac:dyDescent="0.3">
      <c r="A8" s="93" t="s">
        <v>3</v>
      </c>
      <c r="B8" s="93"/>
      <c r="C8" s="93"/>
      <c r="D8" s="93"/>
      <c r="E8" s="93"/>
      <c r="F8" s="93"/>
      <c r="G8" s="93"/>
      <c r="H8" s="93"/>
      <c r="I8" s="93"/>
      <c r="J8" s="93"/>
      <c r="K8" s="93"/>
      <c r="L8" s="93"/>
    </row>
    <row r="10" spans="1:15" ht="41.25" customHeight="1" x14ac:dyDescent="0.3">
      <c r="A10" s="93" t="s">
        <v>4</v>
      </c>
      <c r="B10" s="93"/>
      <c r="C10" s="93"/>
      <c r="D10" s="93"/>
      <c r="E10" s="93"/>
      <c r="F10" s="93"/>
      <c r="G10" s="93"/>
      <c r="H10" s="93"/>
      <c r="I10" s="93"/>
      <c r="J10" s="93"/>
      <c r="K10" s="93"/>
      <c r="L10" s="93"/>
      <c r="M10" s="93"/>
      <c r="N10" s="93"/>
      <c r="O10" s="93"/>
    </row>
    <row r="12" spans="1:15" x14ac:dyDescent="0.3">
      <c r="A12" s="82" t="s">
        <v>96</v>
      </c>
    </row>
    <row r="14" spans="1:15" x14ac:dyDescent="0.3">
      <c r="A14" s="5" t="s">
        <v>5</v>
      </c>
    </row>
    <row r="15" spans="1:15" x14ac:dyDescent="0.3">
      <c r="A15" s="5"/>
    </row>
    <row r="16" spans="1:15" x14ac:dyDescent="0.3">
      <c r="A16" s="6" t="s">
        <v>6</v>
      </c>
    </row>
    <row r="17" spans="1:20" x14ac:dyDescent="0.3">
      <c r="A17" s="5"/>
    </row>
    <row r="18" spans="1:20" x14ac:dyDescent="0.3">
      <c r="A18" s="7" t="s">
        <v>7</v>
      </c>
    </row>
    <row r="19" spans="1:20" ht="107.25" customHeight="1" x14ac:dyDescent="0.3">
      <c r="A19" s="8" t="s">
        <v>8</v>
      </c>
      <c r="B19" s="8" t="s">
        <v>9</v>
      </c>
      <c r="C19" s="8" t="s">
        <v>10</v>
      </c>
      <c r="D19" s="8" t="s">
        <v>11</v>
      </c>
      <c r="E19" s="9" t="s">
        <v>12</v>
      </c>
      <c r="F19" s="9" t="s">
        <v>13</v>
      </c>
      <c r="G19" s="8" t="s">
        <v>14</v>
      </c>
      <c r="H19" s="9" t="s">
        <v>97</v>
      </c>
      <c r="I19" s="10" t="s">
        <v>15</v>
      </c>
      <c r="J19" s="8" t="s">
        <v>16</v>
      </c>
      <c r="K19" s="8" t="s">
        <v>17</v>
      </c>
    </row>
    <row r="20" spans="1:20" ht="18" customHeight="1" x14ac:dyDescent="0.3">
      <c r="A20" s="11" t="s">
        <v>18</v>
      </c>
      <c r="B20" s="12" t="s">
        <v>19</v>
      </c>
      <c r="C20" s="12" t="s">
        <v>20</v>
      </c>
      <c r="D20" s="12" t="s">
        <v>21</v>
      </c>
      <c r="E20" s="12"/>
      <c r="F20" s="11"/>
      <c r="G20" s="12">
        <v>36</v>
      </c>
      <c r="H20" s="12">
        <v>2</v>
      </c>
      <c r="I20" s="13">
        <v>0.4</v>
      </c>
      <c r="J20" s="14">
        <v>3000</v>
      </c>
      <c r="K20" s="14">
        <f>G20*I20*J20</f>
        <v>43200</v>
      </c>
      <c r="N20" s="15">
        <v>1</v>
      </c>
      <c r="O20" s="110">
        <v>1</v>
      </c>
    </row>
    <row r="21" spans="1:20" ht="20.25" customHeight="1" x14ac:dyDescent="0.3">
      <c r="A21" s="11" t="s">
        <v>18</v>
      </c>
      <c r="B21" s="12" t="s">
        <v>19</v>
      </c>
      <c r="C21" s="12" t="s">
        <v>20</v>
      </c>
      <c r="D21" s="12" t="s">
        <v>21</v>
      </c>
      <c r="E21" s="12"/>
      <c r="F21" s="11"/>
      <c r="G21" s="12">
        <v>24</v>
      </c>
      <c r="H21" s="12">
        <v>1</v>
      </c>
      <c r="I21" s="13">
        <v>0.2</v>
      </c>
      <c r="J21" s="14">
        <v>3500</v>
      </c>
      <c r="K21" s="14">
        <f>G21*I21*J21</f>
        <v>16800.000000000004</v>
      </c>
      <c r="N21" s="15" t="s">
        <v>22</v>
      </c>
      <c r="O21" s="110">
        <v>2</v>
      </c>
    </row>
    <row r="22" spans="1:20" ht="13.5" customHeight="1" x14ac:dyDescent="0.3">
      <c r="A22" s="16" t="s">
        <v>23</v>
      </c>
      <c r="B22" s="16"/>
      <c r="C22" s="16"/>
      <c r="D22" s="16"/>
      <c r="E22" s="17"/>
      <c r="F22" s="18"/>
      <c r="G22" s="16"/>
      <c r="H22" s="16"/>
      <c r="I22" s="19"/>
      <c r="J22" s="20"/>
      <c r="K22" s="21"/>
      <c r="N22" s="15" t="s">
        <v>24</v>
      </c>
    </row>
    <row r="23" spans="1:20" ht="13.5" customHeight="1" x14ac:dyDescent="0.3">
      <c r="A23" s="11" t="s">
        <v>25</v>
      </c>
      <c r="B23" s="11"/>
      <c r="C23" s="11"/>
      <c r="D23" s="11"/>
      <c r="E23" s="12"/>
      <c r="F23" s="11"/>
      <c r="G23" s="11"/>
      <c r="H23" s="12"/>
      <c r="I23" s="22"/>
      <c r="J23" s="23"/>
      <c r="K23" s="24"/>
      <c r="N23" s="15">
        <v>3</v>
      </c>
    </row>
    <row r="24" spans="1:20" ht="13.5" customHeight="1" x14ac:dyDescent="0.3">
      <c r="A24" s="11" t="s">
        <v>25</v>
      </c>
      <c r="B24" s="11"/>
      <c r="C24" s="11"/>
      <c r="D24" s="11"/>
      <c r="E24" s="12"/>
      <c r="F24" s="11"/>
      <c r="G24" s="11"/>
      <c r="H24" s="12"/>
      <c r="I24" s="22"/>
      <c r="J24" s="23"/>
      <c r="K24" s="24"/>
      <c r="N24" s="15">
        <v>4</v>
      </c>
    </row>
    <row r="25" spans="1:20" x14ac:dyDescent="0.3">
      <c r="A25" s="16" t="s">
        <v>26</v>
      </c>
      <c r="B25" s="16"/>
      <c r="C25" s="16"/>
      <c r="D25" s="16"/>
      <c r="E25" s="17"/>
      <c r="F25" s="18"/>
      <c r="G25" s="16"/>
      <c r="H25" s="16"/>
      <c r="I25" s="19"/>
      <c r="J25" s="20"/>
      <c r="K25" s="21"/>
    </row>
    <row r="26" spans="1:20" ht="15.75" customHeight="1" x14ac:dyDescent="0.3">
      <c r="A26" s="25" t="s">
        <v>27</v>
      </c>
      <c r="B26" s="25"/>
      <c r="C26" s="25"/>
      <c r="D26" s="25"/>
      <c r="E26" s="26"/>
      <c r="F26" s="27"/>
      <c r="G26" s="25"/>
      <c r="H26" s="25"/>
      <c r="I26" s="28"/>
      <c r="J26" s="29"/>
      <c r="K26" s="30"/>
    </row>
    <row r="27" spans="1:20" ht="38.25" customHeight="1" x14ac:dyDescent="0.3">
      <c r="A27" s="31"/>
      <c r="B27" s="31"/>
    </row>
    <row r="28" spans="1:20" ht="35.25" customHeight="1" x14ac:dyDescent="0.3">
      <c r="A28" s="6" t="s">
        <v>28</v>
      </c>
    </row>
    <row r="30" spans="1:20" x14ac:dyDescent="0.3">
      <c r="A30" s="7" t="s">
        <v>29</v>
      </c>
    </row>
    <row r="31" spans="1:20" ht="165" x14ac:dyDescent="0.3">
      <c r="A31" s="9" t="s">
        <v>8</v>
      </c>
      <c r="B31" s="9" t="s">
        <v>9</v>
      </c>
      <c r="C31" s="9" t="s">
        <v>30</v>
      </c>
      <c r="D31" s="9" t="s">
        <v>109</v>
      </c>
      <c r="E31" s="32" t="s">
        <v>31</v>
      </c>
      <c r="F31" s="9" t="s">
        <v>98</v>
      </c>
      <c r="G31" s="9" t="s">
        <v>32</v>
      </c>
    </row>
    <row r="32" spans="1:20" x14ac:dyDescent="0.3">
      <c r="A32" s="11" t="s">
        <v>18</v>
      </c>
      <c r="B32" s="12" t="s">
        <v>19</v>
      </c>
      <c r="C32" s="12" t="s">
        <v>33</v>
      </c>
      <c r="D32" s="12"/>
      <c r="E32" s="14">
        <v>15000</v>
      </c>
      <c r="F32" s="12"/>
      <c r="G32" s="33" t="s">
        <v>35</v>
      </c>
      <c r="S32" s="109" t="s">
        <v>110</v>
      </c>
      <c r="T32" s="109" t="s">
        <v>107</v>
      </c>
    </row>
    <row r="33" spans="1:20" x14ac:dyDescent="0.3">
      <c r="A33" s="11" t="s">
        <v>18</v>
      </c>
      <c r="B33" s="11"/>
      <c r="C33" s="11"/>
      <c r="D33" s="12"/>
      <c r="E33" s="24"/>
      <c r="F33" s="11"/>
      <c r="G33" s="11"/>
      <c r="S33" s="109" t="s">
        <v>111</v>
      </c>
      <c r="T33" s="109" t="s">
        <v>108</v>
      </c>
    </row>
    <row r="34" spans="1:20" x14ac:dyDescent="0.3">
      <c r="A34" s="16" t="s">
        <v>23</v>
      </c>
      <c r="B34" s="16"/>
      <c r="C34" s="16"/>
      <c r="D34" s="16"/>
      <c r="E34" s="21">
        <f>SUM(E32:E33)</f>
        <v>15000</v>
      </c>
      <c r="F34" s="16"/>
      <c r="G34" s="16"/>
      <c r="S34" s="109" t="s">
        <v>112</v>
      </c>
    </row>
    <row r="35" spans="1:20" x14ac:dyDescent="0.3">
      <c r="A35" s="11" t="s">
        <v>25</v>
      </c>
      <c r="B35" s="11"/>
      <c r="C35" s="11"/>
      <c r="D35" s="12"/>
      <c r="E35" s="24"/>
      <c r="F35" s="12"/>
      <c r="G35" s="11"/>
      <c r="S35" s="109" t="s">
        <v>117</v>
      </c>
    </row>
    <row r="36" spans="1:20" x14ac:dyDescent="0.3">
      <c r="A36" s="11" t="s">
        <v>25</v>
      </c>
      <c r="B36" s="11"/>
      <c r="C36" s="11"/>
      <c r="D36" s="12"/>
      <c r="E36" s="24"/>
      <c r="F36" s="11"/>
      <c r="G36" s="11"/>
      <c r="S36" s="109" t="s">
        <v>113</v>
      </c>
    </row>
    <row r="37" spans="1:20" x14ac:dyDescent="0.3">
      <c r="A37" s="16" t="s">
        <v>26</v>
      </c>
      <c r="B37" s="16"/>
      <c r="C37" s="16"/>
      <c r="D37" s="16"/>
      <c r="E37" s="21">
        <f>SUM(E35:E36)</f>
        <v>0</v>
      </c>
      <c r="F37" s="16"/>
      <c r="G37" s="16"/>
      <c r="S37" s="109" t="s">
        <v>114</v>
      </c>
    </row>
    <row r="38" spans="1:20" x14ac:dyDescent="0.3">
      <c r="A38" s="25" t="s">
        <v>27</v>
      </c>
      <c r="B38" s="25"/>
      <c r="C38" s="25"/>
      <c r="D38" s="25"/>
      <c r="E38" s="30">
        <f>SUM(E32:E36)</f>
        <v>30000</v>
      </c>
      <c r="F38" s="25"/>
      <c r="G38" s="25"/>
      <c r="S38" s="109" t="s">
        <v>118</v>
      </c>
    </row>
    <row r="39" spans="1:20" ht="74.25" customHeight="1" x14ac:dyDescent="0.3">
      <c r="A39" s="90" t="s">
        <v>36</v>
      </c>
      <c r="B39" s="91"/>
      <c r="C39" s="91"/>
      <c r="D39" s="91"/>
      <c r="E39" s="91"/>
      <c r="F39" s="91"/>
      <c r="G39" s="91"/>
      <c r="H39" s="91"/>
      <c r="I39" s="91"/>
      <c r="J39" s="91"/>
      <c r="K39" s="91"/>
      <c r="L39" s="91"/>
      <c r="M39" s="91"/>
      <c r="N39" s="91"/>
      <c r="O39" s="92"/>
      <c r="S39" s="109" t="s">
        <v>115</v>
      </c>
    </row>
    <row r="40" spans="1:20" ht="27" customHeight="1" x14ac:dyDescent="0.3">
      <c r="A40" s="94" t="s">
        <v>37</v>
      </c>
      <c r="B40" s="94"/>
      <c r="C40" s="94"/>
      <c r="D40" s="94"/>
      <c r="E40" s="94"/>
      <c r="F40" s="94"/>
      <c r="G40" s="94"/>
      <c r="H40" s="94"/>
      <c r="I40" s="94"/>
      <c r="J40" s="94"/>
      <c r="K40" s="94"/>
      <c r="L40" s="94"/>
      <c r="M40" s="94"/>
      <c r="N40" s="94"/>
      <c r="O40" s="94"/>
      <c r="S40" s="109" t="s">
        <v>119</v>
      </c>
    </row>
    <row r="41" spans="1:20" ht="52.5" customHeight="1" x14ac:dyDescent="0.3">
      <c r="S41" s="109" t="s">
        <v>120</v>
      </c>
    </row>
    <row r="42" spans="1:20" ht="33.75" customHeight="1" x14ac:dyDescent="0.3">
      <c r="A42" s="6" t="s">
        <v>38</v>
      </c>
      <c r="S42" s="109" t="s">
        <v>116</v>
      </c>
    </row>
    <row r="43" spans="1:20" x14ac:dyDescent="0.3">
      <c r="A43" s="7" t="s">
        <v>39</v>
      </c>
      <c r="S43" s="109" t="s">
        <v>121</v>
      </c>
    </row>
    <row r="44" spans="1:20" x14ac:dyDescent="0.3">
      <c r="S44" s="109" t="s">
        <v>122</v>
      </c>
    </row>
    <row r="45" spans="1:20" x14ac:dyDescent="0.3">
      <c r="A45" s="83" t="s">
        <v>99</v>
      </c>
      <c r="S45" s="109" t="s">
        <v>123</v>
      </c>
    </row>
    <row r="46" spans="1:20" x14ac:dyDescent="0.3">
      <c r="S46" s="109" t="s">
        <v>124</v>
      </c>
    </row>
    <row r="47" spans="1:20" ht="99" x14ac:dyDescent="0.3">
      <c r="A47" s="8" t="s">
        <v>8</v>
      </c>
      <c r="B47" s="8" t="s">
        <v>9</v>
      </c>
      <c r="C47" s="8" t="s">
        <v>40</v>
      </c>
      <c r="D47" s="8" t="s">
        <v>41</v>
      </c>
      <c r="E47" s="8" t="s">
        <v>42</v>
      </c>
      <c r="F47" s="34" t="s">
        <v>43</v>
      </c>
    </row>
    <row r="48" spans="1:20" x14ac:dyDescent="0.3">
      <c r="A48" s="12" t="s">
        <v>18</v>
      </c>
      <c r="B48" s="11"/>
      <c r="C48" s="12" t="s">
        <v>44</v>
      </c>
      <c r="D48" s="35">
        <v>100</v>
      </c>
      <c r="E48" s="14">
        <v>10</v>
      </c>
      <c r="F48" s="14">
        <f>D48*E48</f>
        <v>1000</v>
      </c>
    </row>
    <row r="49" spans="1:15" x14ac:dyDescent="0.3">
      <c r="A49" s="11" t="s">
        <v>18</v>
      </c>
      <c r="B49" s="11"/>
      <c r="C49" s="11"/>
      <c r="D49" s="36"/>
      <c r="E49" s="24"/>
      <c r="F49" s="24">
        <f>D49*E49</f>
        <v>0</v>
      </c>
    </row>
    <row r="50" spans="1:15" x14ac:dyDescent="0.3">
      <c r="A50" s="16" t="s">
        <v>23</v>
      </c>
      <c r="B50" s="16"/>
      <c r="C50" s="16"/>
      <c r="D50" s="37">
        <f>SUM(D48:D49)</f>
        <v>100</v>
      </c>
      <c r="E50" s="21">
        <f>SUM(E48:E49)</f>
        <v>10</v>
      </c>
      <c r="F50" s="21">
        <f>SUM(F48:F49)</f>
        <v>1000</v>
      </c>
    </row>
    <row r="51" spans="1:15" x14ac:dyDescent="0.3">
      <c r="A51" s="11" t="s">
        <v>25</v>
      </c>
      <c r="B51" s="11"/>
      <c r="C51" s="11"/>
      <c r="D51" s="35"/>
      <c r="E51" s="14"/>
      <c r="F51" s="14">
        <f>D51*E51</f>
        <v>0</v>
      </c>
    </row>
    <row r="52" spans="1:15" x14ac:dyDescent="0.3">
      <c r="A52" s="11" t="s">
        <v>25</v>
      </c>
      <c r="B52" s="11"/>
      <c r="C52" s="11"/>
      <c r="D52" s="36"/>
      <c r="E52" s="24"/>
      <c r="F52" s="24">
        <f>D52*E52</f>
        <v>0</v>
      </c>
    </row>
    <row r="53" spans="1:15" x14ac:dyDescent="0.3">
      <c r="A53" s="16" t="s">
        <v>26</v>
      </c>
      <c r="B53" s="16"/>
      <c r="C53" s="16"/>
      <c r="D53" s="37">
        <f>SUM(D51:D52)</f>
        <v>0</v>
      </c>
      <c r="E53" s="21">
        <f>SUM(E51:E52)</f>
        <v>0</v>
      </c>
      <c r="F53" s="21">
        <f>SUM(F51:F52)</f>
        <v>0</v>
      </c>
    </row>
    <row r="54" spans="1:15" x14ac:dyDescent="0.3">
      <c r="A54" s="25" t="s">
        <v>45</v>
      </c>
      <c r="B54" s="25"/>
      <c r="C54" s="25"/>
      <c r="D54" s="38"/>
      <c r="E54" s="30"/>
      <c r="F54" s="30">
        <f>F50+F53</f>
        <v>1000</v>
      </c>
    </row>
    <row r="55" spans="1:15" ht="45.75" customHeight="1" x14ac:dyDescent="0.3"/>
    <row r="56" spans="1:15" ht="19.5" customHeight="1" x14ac:dyDescent="0.3">
      <c r="A56" s="84" t="s">
        <v>100</v>
      </c>
    </row>
    <row r="57" spans="1:15" ht="30.75" customHeight="1" x14ac:dyDescent="0.3">
      <c r="A57" s="95" t="s">
        <v>101</v>
      </c>
      <c r="B57" s="95"/>
      <c r="C57" s="95"/>
      <c r="D57" s="95"/>
      <c r="E57" s="95"/>
      <c r="F57" s="95"/>
      <c r="G57" s="95"/>
      <c r="H57" s="95"/>
      <c r="I57" s="95"/>
      <c r="J57" s="95"/>
      <c r="K57" s="95"/>
      <c r="L57" s="95"/>
      <c r="M57" s="95"/>
      <c r="N57" s="95"/>
      <c r="O57" s="95"/>
    </row>
    <row r="58" spans="1:15" ht="280.5" x14ac:dyDescent="0.3">
      <c r="A58" s="9" t="s">
        <v>8</v>
      </c>
      <c r="B58" s="9" t="s">
        <v>9</v>
      </c>
      <c r="C58" s="9" t="s">
        <v>46</v>
      </c>
      <c r="D58" s="9" t="s">
        <v>41</v>
      </c>
      <c r="E58" s="9" t="s">
        <v>47</v>
      </c>
      <c r="F58" s="9" t="s">
        <v>103</v>
      </c>
      <c r="G58" s="9" t="s">
        <v>104</v>
      </c>
      <c r="H58" s="9" t="s">
        <v>48</v>
      </c>
      <c r="I58" s="9" t="s">
        <v>49</v>
      </c>
      <c r="J58" s="9" t="s">
        <v>50</v>
      </c>
      <c r="K58" s="9" t="s">
        <v>51</v>
      </c>
      <c r="L58" s="32" t="s">
        <v>43</v>
      </c>
      <c r="M58" s="9" t="s">
        <v>52</v>
      </c>
      <c r="N58" s="9" t="s">
        <v>102</v>
      </c>
      <c r="O58" s="9" t="s">
        <v>32</v>
      </c>
    </row>
    <row r="59" spans="1:15" x14ac:dyDescent="0.3">
      <c r="A59" s="12" t="s">
        <v>18</v>
      </c>
      <c r="B59" s="11"/>
      <c r="C59" s="12" t="s">
        <v>53</v>
      </c>
      <c r="D59" s="39">
        <v>1</v>
      </c>
      <c r="E59" s="40">
        <v>6000</v>
      </c>
      <c r="F59" s="14">
        <f>D59*E59</f>
        <v>6000</v>
      </c>
      <c r="G59" s="12" t="s">
        <v>54</v>
      </c>
      <c r="H59" s="41">
        <v>45261</v>
      </c>
      <c r="I59" s="12">
        <v>60</v>
      </c>
      <c r="J59" s="12">
        <v>34</v>
      </c>
      <c r="K59" s="42">
        <v>0.5</v>
      </c>
      <c r="L59" s="14">
        <f>(F59/I59*J59)*K59</f>
        <v>1700</v>
      </c>
      <c r="M59" s="42">
        <f>L59/F59</f>
        <v>0.28333333333333333</v>
      </c>
      <c r="N59" s="12"/>
      <c r="O59" s="12"/>
    </row>
    <row r="60" spans="1:15" x14ac:dyDescent="0.3">
      <c r="A60" s="11" t="s">
        <v>18</v>
      </c>
      <c r="B60" s="11"/>
      <c r="C60" s="11" t="s">
        <v>55</v>
      </c>
      <c r="D60" s="39">
        <v>2</v>
      </c>
      <c r="E60" s="40">
        <v>2000</v>
      </c>
      <c r="F60" s="14">
        <f>D60*E60</f>
        <v>4000</v>
      </c>
      <c r="G60" s="12" t="s">
        <v>34</v>
      </c>
      <c r="H60" s="41">
        <v>45261</v>
      </c>
      <c r="I60" s="12">
        <v>24</v>
      </c>
      <c r="J60" s="12">
        <v>24</v>
      </c>
      <c r="K60" s="42">
        <v>1</v>
      </c>
      <c r="L60" s="14">
        <f>(F60/I60*J60)*K60</f>
        <v>4000</v>
      </c>
      <c r="M60" s="42">
        <f>L60/F60</f>
        <v>1</v>
      </c>
      <c r="N60" s="12"/>
      <c r="O60" s="12" t="s">
        <v>56</v>
      </c>
    </row>
    <row r="61" spans="1:15" x14ac:dyDescent="0.3">
      <c r="A61" s="16" t="s">
        <v>23</v>
      </c>
      <c r="B61" s="16"/>
      <c r="C61" s="16"/>
      <c r="D61" s="43"/>
      <c r="E61" s="44"/>
      <c r="F61" s="21">
        <f>SUM(F59:F60)</f>
        <v>10000</v>
      </c>
      <c r="G61" s="18"/>
      <c r="H61" s="18"/>
      <c r="I61" s="18"/>
      <c r="J61" s="18"/>
      <c r="K61" s="18"/>
      <c r="L61" s="45">
        <f>SUM(L59:L60)</f>
        <v>5700</v>
      </c>
      <c r="M61" s="18"/>
      <c r="N61" s="18"/>
      <c r="O61" s="18"/>
    </row>
    <row r="62" spans="1:15" x14ac:dyDescent="0.3">
      <c r="A62" s="11" t="s">
        <v>25</v>
      </c>
      <c r="B62" s="11"/>
      <c r="C62" s="11"/>
      <c r="D62" s="39">
        <v>200</v>
      </c>
      <c r="E62" s="40">
        <v>15</v>
      </c>
      <c r="F62" s="24">
        <f>D62*E62</f>
        <v>3000</v>
      </c>
      <c r="G62" s="11"/>
      <c r="H62" s="11"/>
      <c r="I62" s="11"/>
      <c r="J62" s="11"/>
      <c r="K62" s="11"/>
      <c r="L62" s="11"/>
      <c r="M62" s="11"/>
      <c r="N62" s="12"/>
      <c r="O62" s="11"/>
    </row>
    <row r="63" spans="1:15" x14ac:dyDescent="0.3">
      <c r="A63" s="11" t="s">
        <v>25</v>
      </c>
      <c r="B63" s="11"/>
      <c r="C63" s="11"/>
      <c r="D63" s="39"/>
      <c r="E63" s="40"/>
      <c r="F63" s="24">
        <f>D63*E63</f>
        <v>0</v>
      </c>
      <c r="G63" s="11"/>
      <c r="H63" s="11"/>
      <c r="I63" s="11"/>
      <c r="J63" s="11"/>
      <c r="K63" s="11"/>
      <c r="L63" s="11"/>
      <c r="M63" s="11"/>
      <c r="N63" s="12"/>
      <c r="O63" s="11"/>
    </row>
    <row r="64" spans="1:15" x14ac:dyDescent="0.3">
      <c r="A64" s="16" t="s">
        <v>26</v>
      </c>
      <c r="B64" s="16"/>
      <c r="C64" s="16"/>
      <c r="D64" s="43">
        <f>SUM(D62:D63)</f>
        <v>200</v>
      </c>
      <c r="E64" s="44">
        <f>SUM(E62:E63)</f>
        <v>15</v>
      </c>
      <c r="F64" s="21">
        <f>SUM(F62:F63)</f>
        <v>3000</v>
      </c>
      <c r="G64" s="18"/>
      <c r="H64" s="18"/>
      <c r="I64" s="18"/>
      <c r="J64" s="18"/>
      <c r="K64" s="18"/>
      <c r="L64" s="18">
        <f>SUM(L62:L63)</f>
        <v>0</v>
      </c>
      <c r="M64" s="18"/>
      <c r="N64" s="18"/>
      <c r="O64" s="18"/>
    </row>
    <row r="65" spans="1:16" x14ac:dyDescent="0.3">
      <c r="A65" s="25" t="s">
        <v>45</v>
      </c>
      <c r="B65" s="25"/>
      <c r="C65" s="25"/>
      <c r="D65" s="46"/>
      <c r="E65" s="47"/>
      <c r="F65" s="30">
        <f>F61+F64</f>
        <v>13000</v>
      </c>
      <c r="G65" s="48"/>
      <c r="H65" s="48"/>
      <c r="I65" s="48"/>
      <c r="J65" s="48"/>
      <c r="K65" s="48"/>
      <c r="L65" s="49">
        <f>L61+L64</f>
        <v>5700</v>
      </c>
      <c r="M65" s="48"/>
      <c r="N65" s="48"/>
      <c r="O65" s="48"/>
    </row>
    <row r="66" spans="1:16" ht="57.75" customHeight="1" x14ac:dyDescent="0.3">
      <c r="A66" s="90" t="s">
        <v>36</v>
      </c>
      <c r="B66" s="91"/>
      <c r="C66" s="91"/>
      <c r="D66" s="91"/>
      <c r="E66" s="91"/>
      <c r="F66" s="91"/>
      <c r="G66" s="91"/>
      <c r="H66" s="91"/>
      <c r="I66" s="91"/>
      <c r="J66" s="91"/>
      <c r="K66" s="91"/>
      <c r="L66" s="91"/>
      <c r="M66" s="91"/>
      <c r="N66" s="91"/>
      <c r="O66" s="92"/>
    </row>
    <row r="67" spans="1:16" ht="24.75" customHeight="1" x14ac:dyDescent="0.3">
      <c r="A67" s="94" t="s">
        <v>37</v>
      </c>
      <c r="B67" s="94"/>
      <c r="C67" s="94"/>
      <c r="D67" s="94"/>
      <c r="E67" s="94"/>
      <c r="F67" s="94"/>
      <c r="G67" s="94"/>
      <c r="H67" s="94"/>
      <c r="I67" s="94"/>
      <c r="J67" s="94"/>
      <c r="K67" s="94"/>
      <c r="L67" s="94"/>
      <c r="M67" s="94"/>
      <c r="N67" s="94"/>
      <c r="O67" s="94"/>
    </row>
    <row r="68" spans="1:16" ht="27.75" customHeight="1" x14ac:dyDescent="0.3">
      <c r="A68" s="50"/>
      <c r="B68" s="50"/>
      <c r="C68" s="50"/>
      <c r="D68" s="50"/>
      <c r="E68" s="50"/>
      <c r="F68" s="50"/>
      <c r="G68" s="50"/>
      <c r="H68" s="50"/>
      <c r="I68" s="50"/>
      <c r="J68" s="50"/>
      <c r="K68" s="50"/>
      <c r="L68" s="50"/>
      <c r="M68" s="50"/>
      <c r="N68" s="50"/>
      <c r="O68" s="50"/>
    </row>
    <row r="69" spans="1:16" ht="39.75" customHeight="1" x14ac:dyDescent="0.3">
      <c r="A69" s="101" t="s">
        <v>105</v>
      </c>
      <c r="B69" s="102"/>
      <c r="C69" s="102"/>
      <c r="D69" s="102"/>
      <c r="E69" s="102"/>
      <c r="F69" s="102"/>
      <c r="G69" s="102"/>
      <c r="H69" s="82"/>
      <c r="I69" s="103" t="s">
        <v>57</v>
      </c>
      <c r="J69" s="104"/>
      <c r="K69" s="104"/>
      <c r="L69" s="104"/>
      <c r="M69" s="104"/>
      <c r="N69" s="104"/>
      <c r="O69" s="104"/>
      <c r="P69" s="105"/>
    </row>
    <row r="70" spans="1:16" ht="39.75" customHeight="1" x14ac:dyDescent="0.3">
      <c r="A70" s="106" t="s">
        <v>58</v>
      </c>
      <c r="B70" s="107"/>
      <c r="C70" s="107"/>
      <c r="D70" s="107"/>
      <c r="E70" s="107"/>
      <c r="F70" s="107"/>
      <c r="G70" s="108"/>
      <c r="H70" s="82"/>
      <c r="I70" s="106" t="s">
        <v>59</v>
      </c>
      <c r="J70" s="107"/>
      <c r="K70" s="107"/>
      <c r="L70" s="107"/>
      <c r="M70" s="107"/>
      <c r="N70" s="107"/>
      <c r="O70" s="107"/>
      <c r="P70" s="108"/>
    </row>
    <row r="71" spans="1:16" ht="165" x14ac:dyDescent="0.3">
      <c r="A71" s="8" t="s">
        <v>8</v>
      </c>
      <c r="B71" s="8" t="s">
        <v>9</v>
      </c>
      <c r="C71" s="8" t="s">
        <v>46</v>
      </c>
      <c r="D71" s="85" t="s">
        <v>60</v>
      </c>
      <c r="E71" s="32" t="s">
        <v>43</v>
      </c>
      <c r="F71" s="9" t="s">
        <v>102</v>
      </c>
      <c r="G71" s="9" t="s">
        <v>32</v>
      </c>
      <c r="H71" s="50"/>
      <c r="I71" s="85" t="s">
        <v>61</v>
      </c>
      <c r="J71" s="85" t="s">
        <v>62</v>
      </c>
      <c r="K71" s="85" t="s">
        <v>63</v>
      </c>
      <c r="L71" s="85" t="s">
        <v>64</v>
      </c>
      <c r="M71" s="85" t="s">
        <v>65</v>
      </c>
      <c r="N71" s="85" t="s">
        <v>66</v>
      </c>
      <c r="O71" s="85" t="s">
        <v>67</v>
      </c>
      <c r="P71" s="85" t="s">
        <v>68</v>
      </c>
    </row>
    <row r="72" spans="1:16" ht="19.5" customHeight="1" x14ac:dyDescent="0.3">
      <c r="A72" s="8" t="s">
        <v>18</v>
      </c>
      <c r="B72" s="8"/>
      <c r="C72" s="8"/>
      <c r="D72" s="8"/>
      <c r="E72" s="51"/>
      <c r="F72" s="12"/>
      <c r="G72" s="12"/>
      <c r="H72" s="8"/>
      <c r="I72" s="86">
        <v>20000</v>
      </c>
      <c r="J72" s="87">
        <v>45292</v>
      </c>
      <c r="K72" s="88">
        <v>60</v>
      </c>
      <c r="L72" s="87">
        <v>45474</v>
      </c>
      <c r="M72" s="87">
        <v>46387</v>
      </c>
      <c r="N72" s="87">
        <v>46752</v>
      </c>
      <c r="O72" s="88">
        <v>42</v>
      </c>
      <c r="P72" s="89">
        <f>ROUND(O72/K72*I72,2)</f>
        <v>14000</v>
      </c>
    </row>
    <row r="73" spans="1:16" ht="19.5" customHeight="1" x14ac:dyDescent="0.3">
      <c r="A73" s="8" t="s">
        <v>18</v>
      </c>
      <c r="B73" s="8"/>
      <c r="C73" s="8"/>
      <c r="D73" s="8"/>
      <c r="E73" s="51"/>
      <c r="F73" s="12"/>
      <c r="G73" s="12" t="s">
        <v>56</v>
      </c>
      <c r="H73" s="52"/>
      <c r="I73" s="53"/>
      <c r="J73" s="53"/>
      <c r="K73" s="53"/>
      <c r="L73" s="53"/>
      <c r="M73" s="53"/>
      <c r="N73" s="53"/>
      <c r="O73" s="53"/>
      <c r="P73" s="53"/>
    </row>
    <row r="74" spans="1:16" ht="19.5" customHeight="1" x14ac:dyDescent="0.3">
      <c r="A74" s="16" t="s">
        <v>23</v>
      </c>
      <c r="B74" s="54"/>
      <c r="C74" s="54"/>
      <c r="D74" s="54"/>
      <c r="E74" s="54"/>
      <c r="F74" s="18"/>
      <c r="G74" s="18"/>
      <c r="H74" s="54"/>
      <c r="I74" s="55"/>
      <c r="J74" s="55"/>
      <c r="K74" s="55"/>
      <c r="L74" s="55"/>
      <c r="M74" s="55"/>
      <c r="N74" s="55"/>
      <c r="O74" s="55"/>
      <c r="P74" s="55"/>
    </row>
    <row r="75" spans="1:16" ht="19.5" customHeight="1" x14ac:dyDescent="0.3">
      <c r="A75" s="8" t="s">
        <v>25</v>
      </c>
      <c r="B75" s="8"/>
      <c r="C75" s="8"/>
      <c r="D75" s="8"/>
      <c r="E75" s="51"/>
      <c r="F75" s="12"/>
      <c r="G75" s="11"/>
      <c r="H75" s="8"/>
      <c r="I75" s="56"/>
      <c r="J75" s="56"/>
      <c r="K75" s="56"/>
      <c r="L75" s="56"/>
      <c r="M75" s="56"/>
      <c r="N75" s="56"/>
      <c r="O75" s="56"/>
      <c r="P75" s="56"/>
    </row>
    <row r="76" spans="1:16" ht="17.25" customHeight="1" x14ac:dyDescent="0.3">
      <c r="A76" s="8" t="s">
        <v>25</v>
      </c>
      <c r="B76" s="8"/>
      <c r="C76" s="8"/>
      <c r="D76" s="8"/>
      <c r="E76" s="51"/>
      <c r="F76" s="12"/>
      <c r="G76" s="11"/>
      <c r="H76" s="8"/>
      <c r="I76" s="56"/>
      <c r="J76" s="56"/>
      <c r="K76" s="56"/>
      <c r="L76" s="56"/>
      <c r="M76" s="56"/>
      <c r="N76" s="56"/>
      <c r="O76" s="56"/>
      <c r="P76" s="56"/>
    </row>
    <row r="77" spans="1:16" ht="17.25" customHeight="1" x14ac:dyDescent="0.3">
      <c r="A77" s="16" t="s">
        <v>26</v>
      </c>
      <c r="B77" s="54"/>
      <c r="C77" s="54"/>
      <c r="D77" s="54"/>
      <c r="E77" s="54"/>
      <c r="F77" s="18"/>
      <c r="G77" s="18"/>
      <c r="H77" s="54"/>
      <c r="I77" s="55"/>
      <c r="J77" s="55"/>
      <c r="K77" s="55"/>
      <c r="L77" s="55"/>
      <c r="M77" s="55"/>
      <c r="N77" s="55"/>
      <c r="O77" s="55"/>
      <c r="P77" s="55"/>
    </row>
    <row r="78" spans="1:16" ht="20.25" customHeight="1" x14ac:dyDescent="0.3">
      <c r="A78" s="25" t="s">
        <v>45</v>
      </c>
      <c r="B78" s="57"/>
      <c r="C78" s="57"/>
      <c r="D78" s="58"/>
      <c r="E78" s="57"/>
      <c r="F78" s="48"/>
      <c r="G78" s="48"/>
      <c r="H78" s="58"/>
      <c r="I78" s="59"/>
      <c r="J78" s="59"/>
      <c r="K78" s="59"/>
      <c r="L78" s="59"/>
      <c r="M78" s="59"/>
      <c r="N78" s="59"/>
      <c r="O78" s="59"/>
      <c r="P78" s="59"/>
    </row>
    <row r="79" spans="1:16" ht="55.5" customHeight="1" x14ac:dyDescent="0.3">
      <c r="A79" s="90" t="s">
        <v>69</v>
      </c>
      <c r="B79" s="91"/>
      <c r="C79" s="91"/>
      <c r="D79" s="91"/>
      <c r="E79" s="91"/>
      <c r="F79" s="91"/>
      <c r="G79" s="91"/>
      <c r="H79" s="91"/>
      <c r="I79" s="91"/>
      <c r="J79" s="91"/>
      <c r="K79" s="91"/>
      <c r="L79" s="91"/>
      <c r="M79" s="91"/>
      <c r="N79" s="91"/>
      <c r="O79" s="92"/>
    </row>
    <row r="80" spans="1:16" ht="35.25" customHeight="1" x14ac:dyDescent="0.3">
      <c r="A80" s="94" t="s">
        <v>37</v>
      </c>
      <c r="B80" s="94"/>
      <c r="C80" s="94"/>
      <c r="D80" s="94"/>
      <c r="E80" s="94"/>
      <c r="F80" s="94"/>
      <c r="G80" s="94"/>
      <c r="H80" s="94"/>
      <c r="I80" s="94"/>
      <c r="J80" s="94"/>
      <c r="K80" s="94"/>
      <c r="L80" s="94"/>
      <c r="M80" s="94"/>
      <c r="N80" s="94"/>
      <c r="O80" s="94"/>
    </row>
    <row r="81" spans="1:7" ht="49.5" customHeight="1" x14ac:dyDescent="0.3"/>
    <row r="82" spans="1:7" ht="34.5" customHeight="1" x14ac:dyDescent="0.3">
      <c r="A82" s="6" t="s">
        <v>70</v>
      </c>
    </row>
    <row r="83" spans="1:7" x14ac:dyDescent="0.3">
      <c r="A83" s="7" t="s">
        <v>71</v>
      </c>
    </row>
    <row r="84" spans="1:7" ht="132" x14ac:dyDescent="0.3">
      <c r="A84" s="8" t="s">
        <v>8</v>
      </c>
      <c r="B84" s="8" t="s">
        <v>9</v>
      </c>
      <c r="C84" s="9" t="s">
        <v>72</v>
      </c>
      <c r="D84" s="9" t="s">
        <v>73</v>
      </c>
      <c r="E84" s="34" t="s">
        <v>43</v>
      </c>
      <c r="F84" s="9" t="s">
        <v>74</v>
      </c>
      <c r="G84" s="60" t="s">
        <v>75</v>
      </c>
    </row>
    <row r="85" spans="1:7" ht="58.5" customHeight="1" x14ac:dyDescent="0.3">
      <c r="A85" s="61" t="s">
        <v>18</v>
      </c>
      <c r="B85" s="11"/>
      <c r="C85" s="61" t="s">
        <v>76</v>
      </c>
      <c r="D85" s="62" t="s">
        <v>77</v>
      </c>
      <c r="E85" s="63">
        <v>15000</v>
      </c>
      <c r="F85" s="12"/>
      <c r="G85" s="61" t="s">
        <v>78</v>
      </c>
    </row>
    <row r="86" spans="1:7" x14ac:dyDescent="0.3">
      <c r="A86" s="64" t="s">
        <v>18</v>
      </c>
      <c r="B86" s="11"/>
      <c r="C86" s="64"/>
      <c r="D86" s="65"/>
      <c r="E86" s="64"/>
      <c r="F86" s="12"/>
      <c r="G86" s="64"/>
    </row>
    <row r="87" spans="1:7" x14ac:dyDescent="0.3">
      <c r="A87" s="16" t="s">
        <v>23</v>
      </c>
      <c r="B87" s="16"/>
      <c r="C87" s="66"/>
      <c r="D87" s="67"/>
      <c r="E87" s="68">
        <f>SUM(E85:E86)</f>
        <v>15000</v>
      </c>
      <c r="F87" s="16"/>
      <c r="G87" s="66"/>
    </row>
    <row r="88" spans="1:7" x14ac:dyDescent="0.3">
      <c r="A88" s="64" t="s">
        <v>25</v>
      </c>
      <c r="B88" s="11"/>
      <c r="C88" s="64"/>
      <c r="D88" s="65"/>
      <c r="E88" s="64"/>
      <c r="F88" s="12"/>
      <c r="G88" s="64"/>
    </row>
    <row r="89" spans="1:7" x14ac:dyDescent="0.3">
      <c r="A89" s="64" t="s">
        <v>25</v>
      </c>
      <c r="B89" s="11"/>
      <c r="C89" s="64"/>
      <c r="D89" s="65"/>
      <c r="E89" s="64"/>
      <c r="F89" s="12"/>
      <c r="G89" s="64"/>
    </row>
    <row r="90" spans="1:7" x14ac:dyDescent="0.3">
      <c r="A90" s="16" t="s">
        <v>26</v>
      </c>
      <c r="B90" s="16"/>
      <c r="C90" s="66"/>
      <c r="D90" s="67"/>
      <c r="E90" s="66">
        <f>SUM(E88:E89)</f>
        <v>0</v>
      </c>
      <c r="F90" s="16"/>
      <c r="G90" s="66"/>
    </row>
    <row r="91" spans="1:7" x14ac:dyDescent="0.3">
      <c r="A91" s="25" t="s">
        <v>45</v>
      </c>
      <c r="B91" s="25"/>
      <c r="C91" s="69"/>
      <c r="D91" s="70"/>
      <c r="E91" s="71">
        <f>E87+E90</f>
        <v>15000</v>
      </c>
      <c r="F91" s="25"/>
      <c r="G91" s="69"/>
    </row>
    <row r="92" spans="1:7" ht="48" customHeight="1" x14ac:dyDescent="0.3">
      <c r="A92" s="96" t="s">
        <v>79</v>
      </c>
      <c r="B92" s="97"/>
      <c r="C92" s="97"/>
      <c r="D92" s="97"/>
      <c r="E92" s="97"/>
      <c r="F92" s="97"/>
      <c r="G92" s="97"/>
    </row>
    <row r="93" spans="1:7" ht="45" customHeight="1" x14ac:dyDescent="0.3"/>
    <row r="94" spans="1:7" x14ac:dyDescent="0.3">
      <c r="A94" s="83" t="s">
        <v>106</v>
      </c>
    </row>
    <row r="95" spans="1:7" x14ac:dyDescent="0.3">
      <c r="A95" s="2" t="s">
        <v>95</v>
      </c>
    </row>
    <row r="96" spans="1:7" x14ac:dyDescent="0.3">
      <c r="A96" s="7" t="s">
        <v>80</v>
      </c>
    </row>
    <row r="98" spans="1:5" ht="49.5" x14ac:dyDescent="0.3">
      <c r="A98" s="8" t="s">
        <v>8</v>
      </c>
      <c r="B98" s="8" t="s">
        <v>9</v>
      </c>
      <c r="C98" s="72" t="s">
        <v>81</v>
      </c>
      <c r="D98" s="73" t="s">
        <v>82</v>
      </c>
      <c r="E98" s="34" t="s">
        <v>43</v>
      </c>
    </row>
    <row r="99" spans="1:5" x14ac:dyDescent="0.3">
      <c r="A99" s="74" t="s">
        <v>83</v>
      </c>
      <c r="B99" s="11"/>
      <c r="C99" s="61"/>
      <c r="D99" s="63"/>
      <c r="E99" s="63"/>
    </row>
    <row r="100" spans="1:5" x14ac:dyDescent="0.3">
      <c r="A100" s="64" t="s">
        <v>18</v>
      </c>
      <c r="B100" s="11"/>
      <c r="C100" s="11"/>
      <c r="D100" s="11"/>
      <c r="E100" s="11"/>
    </row>
    <row r="101" spans="1:5" ht="31.5" customHeight="1" x14ac:dyDescent="0.3">
      <c r="A101" s="16" t="s">
        <v>23</v>
      </c>
      <c r="B101" s="16"/>
      <c r="C101" s="18"/>
      <c r="D101" s="45"/>
      <c r="E101" s="45">
        <f>SUM(E99:E100)</f>
        <v>0</v>
      </c>
    </row>
    <row r="102" spans="1:5" ht="24.75" customHeight="1" x14ac:dyDescent="0.3">
      <c r="A102" s="61" t="s">
        <v>25</v>
      </c>
      <c r="B102" s="11"/>
      <c r="C102" s="75" t="s">
        <v>84</v>
      </c>
      <c r="D102" s="14">
        <v>40000</v>
      </c>
      <c r="E102" s="14">
        <v>5000</v>
      </c>
    </row>
    <row r="103" spans="1:5" x14ac:dyDescent="0.3">
      <c r="A103" s="64" t="s">
        <v>25</v>
      </c>
      <c r="B103" s="11"/>
      <c r="C103" s="76"/>
      <c r="D103" s="11"/>
      <c r="E103" s="11"/>
    </row>
    <row r="104" spans="1:5" x14ac:dyDescent="0.3">
      <c r="A104" s="16" t="s">
        <v>26</v>
      </c>
      <c r="B104" s="16"/>
      <c r="C104" s="18"/>
      <c r="D104" s="45"/>
      <c r="E104" s="45">
        <f>SUM(E102:E103)</f>
        <v>5000</v>
      </c>
    </row>
    <row r="105" spans="1:5" x14ac:dyDescent="0.3">
      <c r="A105" s="25" t="s">
        <v>45</v>
      </c>
      <c r="B105" s="25"/>
      <c r="C105" s="48"/>
      <c r="D105" s="77"/>
      <c r="E105" s="77">
        <f>E101+E104</f>
        <v>5000</v>
      </c>
    </row>
    <row r="106" spans="1:5" x14ac:dyDescent="0.3">
      <c r="A106" s="98" t="s">
        <v>93</v>
      </c>
      <c r="B106" s="99"/>
      <c r="C106" s="99"/>
      <c r="D106" s="99"/>
      <c r="E106" s="100"/>
    </row>
    <row r="107" spans="1:5" ht="55.15" customHeight="1" x14ac:dyDescent="0.3"/>
    <row r="108" spans="1:5" ht="69" customHeight="1" x14ac:dyDescent="0.3">
      <c r="B108" s="98" t="s">
        <v>94</v>
      </c>
      <c r="C108" s="99"/>
      <c r="D108" s="99"/>
      <c r="E108" s="100"/>
    </row>
    <row r="110" spans="1:5" x14ac:dyDescent="0.3">
      <c r="A110" s="5" t="s">
        <v>85</v>
      </c>
    </row>
    <row r="112" spans="1:5" x14ac:dyDescent="0.3">
      <c r="A112" s="3" t="s">
        <v>86</v>
      </c>
    </row>
    <row r="113" spans="1:4" x14ac:dyDescent="0.3">
      <c r="A113" s="2" t="s">
        <v>87</v>
      </c>
    </row>
    <row r="114" spans="1:4" ht="46.5" customHeight="1" x14ac:dyDescent="0.3">
      <c r="A114" s="7" t="s">
        <v>88</v>
      </c>
    </row>
    <row r="116" spans="1:4" ht="66" x14ac:dyDescent="0.3">
      <c r="A116" s="78" t="s">
        <v>89</v>
      </c>
      <c r="B116" s="9" t="s">
        <v>73</v>
      </c>
      <c r="C116" s="79" t="s">
        <v>90</v>
      </c>
      <c r="D116" s="34" t="s">
        <v>43</v>
      </c>
    </row>
    <row r="117" spans="1:4" ht="96.75" customHeight="1" x14ac:dyDescent="0.3">
      <c r="A117" s="80" t="s">
        <v>91</v>
      </c>
      <c r="B117" s="80" t="s">
        <v>92</v>
      </c>
      <c r="C117" s="80">
        <v>1</v>
      </c>
      <c r="D117" s="81">
        <v>60000</v>
      </c>
    </row>
  </sheetData>
  <mergeCells count="16">
    <mergeCell ref="A80:O80"/>
    <mergeCell ref="A92:G92"/>
    <mergeCell ref="A106:E106"/>
    <mergeCell ref="B108:E108"/>
    <mergeCell ref="A67:O67"/>
    <mergeCell ref="A69:G69"/>
    <mergeCell ref="I69:P69"/>
    <mergeCell ref="A70:G70"/>
    <mergeCell ref="I70:P70"/>
    <mergeCell ref="A79:O79"/>
    <mergeCell ref="A66:O66"/>
    <mergeCell ref="A8:L8"/>
    <mergeCell ref="A10:O10"/>
    <mergeCell ref="A39:O39"/>
    <mergeCell ref="A40:O40"/>
    <mergeCell ref="A57:O57"/>
  </mergeCells>
  <dataValidations count="4">
    <dataValidation type="list" allowBlank="1" showInputMessage="1" showErrorMessage="1" sqref="F23:F24 F20:F21" xr:uid="{00A7DE9B-2C47-46B5-88A6-45412F849E6F}">
      <formula1>$N$20:$N$24</formula1>
    </dataValidation>
    <dataValidation type="list" allowBlank="1" showInputMessage="1" showErrorMessage="1" sqref="F85:F86 F88:F89 D32:D33 D35:D36" xr:uid="{5A67BD7C-6340-4838-80AE-4D991AB47C18}">
      <formula1>$S$32:$S$46</formula1>
    </dataValidation>
    <dataValidation type="list" allowBlank="1" showInputMessage="1" showErrorMessage="1" sqref="E20:E21 E23:E24 F32 F35 N59:N60 N62:N63 F72:F73 F75:F76" xr:uid="{F9C4C851-0FC1-44B2-9DA4-3485D86A7CC2}">
      <formula1>$T$32:$T$33</formula1>
    </dataValidation>
    <dataValidation type="list" allowBlank="1" showInputMessage="1" showErrorMessage="1" sqref="H20:H21 H23:H24" xr:uid="{663D0D5F-AB5B-474F-BEB0-734B94C97D8E}">
      <formula1>$O$20:$O$21</formula1>
    </dataValidation>
  </dataValidations>
  <pageMargins left="0.39370078740157483" right="0.39370078740157483" top="0.74803149606299213" bottom="0.39370078740157483" header="0.31496062992125984" footer="0.31496062992125984"/>
  <pageSetup paperSize="9" scale="42" orientation="landscape" horizontalDpi="4294967295" verticalDpi="4294967295" r:id="rId1"/>
  <headerFooter>
    <oddHeader>&amp;L&amp;G</oddHeader>
    <oddFooter>&amp;R&amp;P/&amp;N</oddFooter>
  </headerFooter>
  <rowBreaks count="3" manualBreakCount="3">
    <brk id="27" max="16383" man="1"/>
    <brk id="41" max="14" man="1"/>
    <brk id="80" max="14" man="1"/>
  </rowBreaks>
  <colBreaks count="1" manualBreakCount="1">
    <brk id="15"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justification_PF_V3_FR</vt:lpstr>
      <vt:lpstr>justification_PF_V3_FR!Área_de_impresión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Chofre</dc:creator>
  <cp:lastModifiedBy>Alexandre Legall</cp:lastModifiedBy>
  <dcterms:created xsi:type="dcterms:W3CDTF">2024-09-18T07:15:43Z</dcterms:created>
  <dcterms:modified xsi:type="dcterms:W3CDTF">2024-10-09T14:04:00Z</dcterms:modified>
</cp:coreProperties>
</file>