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L:\03_CONVOCATORIAS\2ª CONVOCATORIA\KIT CANDIDATURA\Kit_fase_2_ES\Kit_fase_2_ES_Aprobado_21_02_2024\"/>
    </mc:Choice>
  </mc:AlternateContent>
  <xr:revisionPtr revIDLastSave="0" documentId="8_{3CDF413A-4D8D-49D4-8E35-0C14F6998377}" xr6:coauthVersionLast="47" xr6:coauthVersionMax="47" xr10:uidLastSave="{00000000-0000-0000-0000-000000000000}"/>
  <bookViews>
    <workbookView xWindow="-120" yWindow="-120" windowWidth="29040" windowHeight="15840" xr2:uid="{CA9062E5-D778-4D9A-A7DC-B9E17C9FB5B3}"/>
  </bookViews>
  <sheets>
    <sheet name="F_categorías de gasto_V2"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1" i="3" l="1"/>
  <c r="M59" i="3"/>
  <c r="L60" i="3"/>
  <c r="L59" i="3"/>
  <c r="K20" i="3"/>
  <c r="E112" i="3" l="1"/>
  <c r="E109" i="3"/>
  <c r="E89" i="3"/>
  <c r="E86" i="3"/>
  <c r="L64" i="3"/>
  <c r="E64" i="3"/>
  <c r="D64" i="3"/>
  <c r="F63" i="3"/>
  <c r="F62" i="3"/>
  <c r="F60" i="3"/>
  <c r="M60" i="3" s="1"/>
  <c r="F59" i="3"/>
  <c r="E53" i="3"/>
  <c r="D53" i="3"/>
  <c r="F52" i="3"/>
  <c r="F51" i="3"/>
  <c r="E50" i="3"/>
  <c r="D50" i="3"/>
  <c r="F49" i="3"/>
  <c r="F48" i="3"/>
  <c r="E37" i="3"/>
  <c r="E34" i="3"/>
  <c r="E38" i="3" s="1"/>
  <c r="E113" i="3" l="1"/>
  <c r="E90" i="3"/>
  <c r="F53" i="3"/>
  <c r="F50" i="3"/>
  <c r="F64" i="3"/>
  <c r="L61" i="3"/>
  <c r="L65" i="3" s="1"/>
  <c r="F61" i="3"/>
  <c r="F54" i="3" l="1"/>
  <c r="F65" i="3"/>
</calcChain>
</file>

<file path=xl/sharedStrings.xml><?xml version="1.0" encoding="utf-8"?>
<sst xmlns="http://schemas.openxmlformats.org/spreadsheetml/2006/main" count="176" uniqueCount="100">
  <si>
    <t>FUNDAMENTACIÓN DEL PLAN FINANCIERO</t>
  </si>
  <si>
    <t>HOJA ÚNICA PARA EL CONJUNTO DEL PARTENARIADO</t>
  </si>
  <si>
    <t xml:space="preserve">ATENCIÓN:  De acuerdo con lo dispuesto en la Guía Sudoe  (ficha 8), la información relativa a los gastos de las categorías “gastos de servicios y asesoramiento externo” , “gastos en equipo” y la de “gastos en infraestructuras y obras" es vinculante. </t>
  </si>
  <si>
    <t>incluya una fila por beneficiario y objeto del servicio</t>
  </si>
  <si>
    <t>TOTAL</t>
  </si>
  <si>
    <t>Número beneficiario</t>
  </si>
  <si>
    <t>Nombre beneficiario</t>
  </si>
  <si>
    <t>1.</t>
  </si>
  <si>
    <t>2.</t>
  </si>
  <si>
    <t>subtotal benef 1</t>
  </si>
  <si>
    <t>subtotal benef 2</t>
  </si>
  <si>
    <t>CATEGORÍA 5: GASTOS EN EQUIPO</t>
  </si>
  <si>
    <t>Número de unidades</t>
  </si>
  <si>
    <t>Coste Unitario del equipo o bien</t>
  </si>
  <si>
    <t>incluya una fila por beneficiario y equipo o bien</t>
  </si>
  <si>
    <t>consumibles laboratorio</t>
  </si>
  <si>
    <t>Tipo de equipo</t>
  </si>
  <si>
    <t>Coste Unitario del equipo</t>
  </si>
  <si>
    <t>Coste de adquisición de los equipos</t>
  </si>
  <si>
    <t>¿el beneficiario amortiza o va a amortizar contablemente el equipo?</t>
  </si>
  <si>
    <t xml:space="preserve">Los importes que se indiquen en ocasiones serán orientativos, pues determinados bienes, servicios o equipos aún no han sido efectivamente contratados o adquiridos. Lo relevante en este aspecto es que se haga un ejercicio coherente con el Plan financiero, y que la naturaleza de los bienes o equipos estén bien fijados, dado el carácter vinculante al que se ha hecho referencia. </t>
  </si>
  <si>
    <t>vida útil (meses)</t>
  </si>
  <si>
    <t>% final de gasto declarado sobre el coste de adquisición</t>
  </si>
  <si>
    <t>equipo para medicion…</t>
  </si>
  <si>
    <t>SI</t>
  </si>
  <si>
    <t>fecha (o fecha prevista) de adquisición del equipo o de inicio de uso en el proyecto</t>
  </si>
  <si>
    <t>número de meses de imputación al proyecto</t>
  </si>
  <si>
    <t>no</t>
  </si>
  <si>
    <t>equipo para acon….</t>
  </si>
  <si>
    <t>TOTAL PROYECTO</t>
  </si>
  <si>
    <t xml:space="preserve">nota: aunque en la tabla finalmente se refleje el importe total a declarar, éste debe ser declarado teniendo en cuenta el plan de amortización, o el presentado al programa en caso de que no se amortice internamente el equipo. Ejemplo: si el periodo de declaración de gastos abarca 6 meses, en dicho periodo deberá imputarse el equivalente a 6 meses de amortización. </t>
  </si>
  <si>
    <t>obra de acond….</t>
  </si>
  <si>
    <t>obra necesaria de acondicionamiento de…para el proyecto piloto</t>
  </si>
  <si>
    <t>CATEGORÍA 6: GASTOS EN INFRAESTRUCTURAS Y OBRAS</t>
  </si>
  <si>
    <t>GASTOS COMUNES</t>
  </si>
  <si>
    <t>PARTE 1: CATEGORÍAS DE GASTO</t>
  </si>
  <si>
    <t>PARTE 2: INFORMACIÓN ADICIONAL</t>
  </si>
  <si>
    <t>gasto común según definición en ficha 8.0 de la guía Sudoe</t>
  </si>
  <si>
    <t>título del gasto común</t>
  </si>
  <si>
    <t>número de anexo en el Acuerdo de colaboración</t>
  </si>
  <si>
    <t>Asistencia técnica…</t>
  </si>
  <si>
    <t>GT transversal</t>
  </si>
  <si>
    <t>Total importe previsto a declarar al programa (€)</t>
  </si>
  <si>
    <t xml:space="preserve">1. </t>
  </si>
  <si>
    <t>trabajo voluntario para ….</t>
  </si>
  <si>
    <t>según lo previsto en la ficha 8.1 de la guía Sudoe (Sólo es posible para proyectos inscritos en determinados OE del programa)</t>
  </si>
  <si>
    <t>CATEGORÍA 4: GASTOS DE SERVICIOS Y ASESORAMIENTO EXTERNO</t>
  </si>
  <si>
    <t>NO</t>
  </si>
  <si>
    <t>Presupuesto del beneficiario: Autofinanciación (2)</t>
  </si>
  <si>
    <t>(2) parte de la contrapartida nacional indicada en el Plan financiero que el beneficiario cubre con fondos propios, es decir, sin otras ayudas, públicas o privadas)</t>
  </si>
  <si>
    <t>Aragón</t>
  </si>
  <si>
    <t>Tipo de infraestructura u obra</t>
  </si>
  <si>
    <t>incluya una fila por beneficiario e infraestructura u obra</t>
  </si>
  <si>
    <t>incluya una fila por gasto común</t>
  </si>
  <si>
    <t>actividad</t>
  </si>
  <si>
    <t>incluya una fila por beneficiario y actividad</t>
  </si>
  <si>
    <t>actividades concernidas</t>
  </si>
  <si>
    <t>si la respuesta a la pregunta anterior es sí, LOCALICE el equipo (Mínimo nivel NUTS II o región)</t>
  </si>
  <si>
    <t>LOCALIZACIÓN de la infraestructura u obra (Mínimo nivel NUTS II o región)</t>
  </si>
  <si>
    <t>ATENCIÓN: El contenido de la Guía Sudoe, sobre todo en las fichas 8 (8.0, 8.1 y 8.4 a 8.6) pueden ser muy útiles para la elaboración de este documento</t>
  </si>
  <si>
    <t>CATEGORÍA 1: GASTOS DE PERSONAL</t>
  </si>
  <si>
    <t>Cargo en la entidad</t>
  </si>
  <si>
    <t>incluya una fila por beneficiario y personal asignado</t>
  </si>
  <si>
    <t>Función en el proyecto</t>
  </si>
  <si>
    <t>Nº de meses de imputación al proyecto</t>
  </si>
  <si>
    <t>Coste bruto mensual medio</t>
  </si>
  <si>
    <t>Total importe previsto a declarar al programa</t>
  </si>
  <si>
    <t>Instituto….</t>
  </si>
  <si>
    <t>Investigador….</t>
  </si>
  <si>
    <t>Responsable del….</t>
  </si>
  <si>
    <t>estudio….</t>
  </si>
  <si>
    <t>A1, A3, A5</t>
  </si>
  <si>
    <t>-</t>
  </si>
  <si>
    <t>sistema de imputación (1 o 2)</t>
  </si>
  <si>
    <t>Objeto del servicio o asesoramiento</t>
  </si>
  <si>
    <t>C. BIENES AMORTIZABLES QUE SE VAYAN A IMPUTAR AL 100% (véase punto 5.4 de la ficha 8.5 de la guía Sudoe)</t>
  </si>
  <si>
    <t>(2) Si la inversión se localiza en más de un lugar, indíquelos</t>
  </si>
  <si>
    <r>
      <t>Los gastos en esta categoría serán consideradas como</t>
    </r>
    <r>
      <rPr>
        <b/>
        <sz val="11"/>
        <rFont val="Open Sans"/>
        <family val="2"/>
      </rPr>
      <t xml:space="preserve"> inversiones en infraestructuras</t>
    </r>
    <r>
      <rPr>
        <sz val="11"/>
        <rFont val="Open Sans"/>
        <family val="2"/>
      </rPr>
      <t>, de tal modo que los beneficiarios deberán cumplir con lo dispuesto en el art. 65 del Reglamento (UE) nº 2021/1060, sobre durabilidad de las operaciones</t>
    </r>
  </si>
  <si>
    <t>Este documento es fundamental para la evaluación del Plan Financiero del proyecto por parte de los órganos de gestión del programa. De igual manera, es un elemento básico para el análisis de la subvencionabilidad de los gastos declarados.</t>
  </si>
  <si>
    <r>
      <rPr>
        <b/>
        <sz val="11"/>
        <rFont val="Open Sans"/>
        <family val="2"/>
      </rPr>
      <t>GT o GT'S concernidos</t>
    </r>
    <r>
      <rPr>
        <b/>
        <strike/>
        <sz val="11"/>
        <rFont val="Open Sans"/>
        <family val="2"/>
      </rPr>
      <t xml:space="preserve"> </t>
    </r>
  </si>
  <si>
    <t>¿el servicio o asesoramiento forma parte de una INVERSIÓN PRODUCTIVA? (1)</t>
  </si>
  <si>
    <t>si la respuesta a la pregunta anterior es sí, LOCALICE la inversión (Mínimo nivel NUTS II o región) (2)</t>
  </si>
  <si>
    <t>B. BIENES AMORTIZABLES + BIENES QUE NO SE AMORTIZAN PERO CUYA VIDA ÚTIL ES SUPERIOR A 1 AÑO (Véase punto 5.1 de la ficha 8.5 de la guía Sudoe)</t>
  </si>
  <si>
    <r>
      <t>% imputación del equipo al proyecto (</t>
    </r>
    <r>
      <rPr>
        <b/>
        <i/>
        <sz val="11"/>
        <rFont val="Open Sans"/>
        <family val="2"/>
      </rPr>
      <t>será inferior a 100% si se utiliza para otros fines además de a este proyecto</t>
    </r>
    <r>
      <rPr>
        <b/>
        <sz val="11"/>
        <rFont val="Open Sans"/>
        <family val="2"/>
      </rPr>
      <t>)</t>
    </r>
  </si>
  <si>
    <t>¿el equipo es o forma parte de una INVERSIÓN PRODUCTIVA? (1)</t>
  </si>
  <si>
    <t>si la respuesta a la pregunta anterior es sí, LOCALICE el equipo (Mínimo nivel NUTS II o región) (2)</t>
  </si>
  <si>
    <r>
      <t xml:space="preserve">(2) </t>
    </r>
    <r>
      <rPr>
        <sz val="11"/>
        <rFont val="Open Sans"/>
        <family val="2"/>
      </rPr>
      <t>Si la inversión se localiza en más de un lugar, indíquelos</t>
    </r>
  </si>
  <si>
    <r>
      <t xml:space="preserve">(1) Inversión productiva: </t>
    </r>
    <r>
      <rPr>
        <sz val="11"/>
        <rFont val="Open Sans"/>
        <family val="2"/>
      </rPr>
      <t>Aquélla realizada con vistas a la producción de bienes y servicios, de manera que se contribuya a la formación bruta de capital fijo y a la creación de empleo. En estos casos, los beneficiarios que realicen estos gastos deberán cumplir con lo dispuesto en el art. 65 del Reglamento (UE) nº 2021/1060, sobre durabilidad de las operaciones.</t>
    </r>
  </si>
  <si>
    <r>
      <t xml:space="preserve">(1) </t>
    </r>
    <r>
      <rPr>
        <b/>
        <sz val="11"/>
        <rFont val="Open Sans"/>
        <family val="2"/>
      </rPr>
      <t>Inversión productiva</t>
    </r>
    <r>
      <rPr>
        <sz val="11"/>
        <rFont val="Open Sans"/>
        <family val="2"/>
      </rPr>
      <t>: Aquélla realizada con vistas a la producción de bienes y servicios, de manera que se contribuya a la formación bruta de capital fijo y a la creación de empleo. En estos casos, los beneficiarios que realicen estos gastos deberán cumplir con lo dispuesto en el art. 65 del Reglamento (UE) nº 2021/1060, sobre durabilidad de las operaciones.</t>
    </r>
  </si>
  <si>
    <r>
      <t>(1)</t>
    </r>
    <r>
      <rPr>
        <b/>
        <sz val="11"/>
        <rFont val="Open Sans"/>
        <family val="2"/>
      </rPr>
      <t xml:space="preserve"> Inversión productiva</t>
    </r>
    <r>
      <rPr>
        <sz val="11"/>
        <rFont val="Open Sans"/>
        <family val="2"/>
      </rPr>
      <t>: Aquélla realizada con vistas a la producción de bienes y servicios, de manera que se contribuya a la formación bruta de capital fijo y a la creación de empleo. En estos casos, los beneficiarios que realicen estos gastos deberán cumplir con lo dispuesto en el art. 65 del Reglamento (UE) nº 2021/1060, sobre durabilidad de las operaciones.</t>
    </r>
  </si>
  <si>
    <t xml:space="preserve">¿es personal puesto a disposición? (ver ficha 8.1 guía Sudoe, punto 7). </t>
  </si>
  <si>
    <t>si</t>
  </si>
  <si>
    <t>% medio de dedicación al proyecto (eSudoe no permite posiciones decimales)</t>
  </si>
  <si>
    <t>Tipo de equipo o bien (detalle del gasto, si procede)</t>
  </si>
  <si>
    <t>A. BIENES NO AMORTIZABLES  + ALQUILERES + LICENCIAS DE SOFTWARE + OTROS</t>
  </si>
  <si>
    <t>2 sin viajes</t>
  </si>
  <si>
    <t>2 con viajes</t>
  </si>
  <si>
    <t>En caso de personal puesto a disposición, seleccione la modalidad (ficha 8.1, punto 7)</t>
  </si>
  <si>
    <t xml:space="preserve">TRABAJO VOLUNTARIO NO RETRIBUIDO: </t>
  </si>
  <si>
    <r>
      <rPr>
        <b/>
        <sz val="11"/>
        <rFont val="Open Sans"/>
        <family val="2"/>
      </rPr>
      <t>NOTA</t>
    </r>
    <r>
      <rPr>
        <sz val="11"/>
        <rFont val="Open Sans"/>
        <family val="2"/>
      </rPr>
      <t>: La suma de los importes a declarar como trabajo voluntario más los gastos de personal puesto a disposición (gastos de personal), modalidad 3, no puede ser superior a la Autofinanciación del beneficiario (columna (g) en el menu "plan financiero / FEDER y contrapartida nacional"), de eSudoe.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</si>
</sst>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sz val="18"/>
      <color theme="1"/>
      <name val="Open Sans"/>
      <family val="2"/>
    </font>
    <font>
      <sz val="11"/>
      <color theme="1"/>
      <name val="Open Sans"/>
      <family val="2"/>
    </font>
    <font>
      <b/>
      <sz val="11"/>
      <color theme="1"/>
      <name val="Open Sans"/>
      <family val="2"/>
    </font>
    <font>
      <strike/>
      <sz val="11"/>
      <color rgb="FFFF0000"/>
      <name val="Open Sans"/>
      <family val="2"/>
    </font>
    <font>
      <b/>
      <u/>
      <sz val="11"/>
      <color theme="1"/>
      <name val="Open Sans"/>
      <family val="2"/>
    </font>
    <font>
      <sz val="11"/>
      <color theme="5" tint="-0.249977111117893"/>
      <name val="Open Sans"/>
      <family val="2"/>
    </font>
    <font>
      <b/>
      <sz val="11"/>
      <color rgb="FFFF0000"/>
      <name val="Open Sans"/>
      <family val="2"/>
    </font>
    <font>
      <sz val="11"/>
      <color theme="8"/>
      <name val="Open Sans"/>
      <family val="2"/>
    </font>
    <font>
      <b/>
      <sz val="11"/>
      <color theme="0"/>
      <name val="Open Sans"/>
      <family val="2"/>
    </font>
    <font>
      <sz val="11"/>
      <name val="Open Sans"/>
      <family val="2"/>
    </font>
    <font>
      <i/>
      <sz val="11"/>
      <color theme="1"/>
      <name val="Open Sans"/>
      <family val="2"/>
    </font>
    <font>
      <b/>
      <sz val="11"/>
      <name val="Open Sans"/>
      <family val="2"/>
    </font>
    <font>
      <sz val="11"/>
      <color theme="0"/>
      <name val="Open Sans"/>
      <family val="2"/>
    </font>
    <font>
      <b/>
      <strike/>
      <sz val="11"/>
      <name val="Open Sans"/>
      <family val="2"/>
    </font>
    <font>
      <b/>
      <i/>
      <sz val="11"/>
      <name val="Open Sans"/>
      <family val="2"/>
    </font>
    <font>
      <sz val="11"/>
      <color theme="2"/>
      <name val="Open Sans"/>
      <family val="2"/>
    </font>
  </fonts>
  <fills count="7">
    <fill>
      <patternFill patternType="none"/>
    </fill>
    <fill>
      <patternFill patternType="gray125"/>
    </fill>
    <fill>
      <patternFill patternType="solid">
        <fgColor theme="0" tint="-0.14999847407452621"/>
        <bgColor indexed="64"/>
      </patternFill>
    </fill>
    <fill>
      <patternFill patternType="solid">
        <fgColor theme="0" tint="-0.499984740745262"/>
        <bgColor indexed="64"/>
      </patternFill>
    </fill>
    <fill>
      <patternFill patternType="solid">
        <fgColor theme="0"/>
        <bgColor indexed="64"/>
      </patternFill>
    </fill>
    <fill>
      <patternFill patternType="solid">
        <fgColor theme="2" tint="-0.249977111117893"/>
        <bgColor indexed="64"/>
      </patternFill>
    </fill>
    <fill>
      <patternFill patternType="solid">
        <fgColor theme="1" tint="0.49998474074526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95">
    <xf numFmtId="0" fontId="0" fillId="0" borderId="0" xfId="0"/>
    <xf numFmtId="0" fontId="1" fillId="0" borderId="0" xfId="0" applyFont="1"/>
    <xf numFmtId="0" fontId="2" fillId="0" borderId="0" xfId="0" applyFont="1"/>
    <xf numFmtId="0" fontId="3" fillId="0" borderId="0" xfId="0" applyFont="1"/>
    <xf numFmtId="0" fontId="4" fillId="0" borderId="0" xfId="0" applyFont="1"/>
    <xf numFmtId="0" fontId="5" fillId="0" borderId="0" xfId="0" applyFont="1"/>
    <xf numFmtId="0" fontId="3" fillId="0" borderId="0" xfId="0" applyFont="1" applyAlignment="1">
      <alignment horizontal="left" vertical="center"/>
    </xf>
    <xf numFmtId="0" fontId="6" fillId="0" borderId="0" xfId="0" applyFont="1"/>
    <xf numFmtId="0" fontId="3" fillId="0" borderId="1" xfId="0" applyFont="1" applyBorder="1" applyAlignment="1">
      <alignment horizontal="center" vertical="center" wrapText="1"/>
    </xf>
    <xf numFmtId="0" fontId="2" fillId="0" borderId="1" xfId="0" applyFont="1" applyBorder="1"/>
    <xf numFmtId="0" fontId="8" fillId="0" borderId="1" xfId="0" applyFont="1" applyBorder="1"/>
    <xf numFmtId="10" fontId="8" fillId="0" borderId="1" xfId="0" applyNumberFormat="1" applyFont="1" applyBorder="1"/>
    <xf numFmtId="4" fontId="8" fillId="0" borderId="1" xfId="0" applyNumberFormat="1" applyFont="1" applyBorder="1"/>
    <xf numFmtId="4" fontId="2" fillId="0" borderId="1" xfId="0" applyNumberFormat="1" applyFont="1" applyBorder="1"/>
    <xf numFmtId="0" fontId="3" fillId="2" borderId="1" xfId="0" applyFont="1" applyFill="1" applyBorder="1"/>
    <xf numFmtId="4" fontId="3" fillId="2" borderId="1" xfId="0" applyNumberFormat="1" applyFont="1" applyFill="1" applyBorder="1"/>
    <xf numFmtId="0" fontId="9" fillId="3" borderId="1" xfId="0" applyFont="1" applyFill="1" applyBorder="1"/>
    <xf numFmtId="4" fontId="9" fillId="3" borderId="1" xfId="0" applyNumberFormat="1" applyFont="1" applyFill="1" applyBorder="1"/>
    <xf numFmtId="0" fontId="3" fillId="0" borderId="0" xfId="0" applyFont="1" applyAlignment="1">
      <alignment horizontal="center" vertical="center" wrapText="1"/>
    </xf>
    <xf numFmtId="0" fontId="3" fillId="5" borderId="1" xfId="0" applyFont="1" applyFill="1" applyBorder="1" applyAlignment="1">
      <alignment horizontal="center" vertical="center" wrapText="1"/>
    </xf>
    <xf numFmtId="0" fontId="8" fillId="0" borderId="1" xfId="0" quotePrefix="1" applyFont="1" applyBorder="1"/>
    <xf numFmtId="1" fontId="8" fillId="0" borderId="1" xfId="0" applyNumberFormat="1" applyFont="1" applyBorder="1"/>
    <xf numFmtId="1" fontId="2" fillId="0" borderId="1" xfId="0" applyNumberFormat="1" applyFont="1" applyBorder="1"/>
    <xf numFmtId="1" fontId="3" fillId="2" borderId="1" xfId="0" applyNumberFormat="1" applyFont="1" applyFill="1" applyBorder="1"/>
    <xf numFmtId="1" fontId="9" fillId="3" borderId="1" xfId="0" applyNumberFormat="1" applyFont="1" applyFill="1" applyBorder="1"/>
    <xf numFmtId="0" fontId="12" fillId="0" borderId="1" xfId="0" applyFont="1" applyBorder="1" applyAlignment="1">
      <alignment horizontal="center" vertical="center" wrapText="1"/>
    </xf>
    <xf numFmtId="1" fontId="10" fillId="0" borderId="1" xfId="0" applyNumberFormat="1" applyFont="1" applyBorder="1"/>
    <xf numFmtId="4" fontId="10" fillId="0" borderId="1" xfId="0" applyNumberFormat="1" applyFont="1" applyBorder="1"/>
    <xf numFmtId="14" fontId="8" fillId="0" borderId="1" xfId="0" applyNumberFormat="1" applyFont="1" applyBorder="1"/>
    <xf numFmtId="1" fontId="12" fillId="2" borderId="1" xfId="0" applyNumberFormat="1" applyFont="1" applyFill="1" applyBorder="1"/>
    <xf numFmtId="4" fontId="12" fillId="2" borderId="1" xfId="0" applyNumberFormat="1" applyFont="1" applyFill="1" applyBorder="1"/>
    <xf numFmtId="0" fontId="2" fillId="2" borderId="1" xfId="0" applyFont="1" applyFill="1" applyBorder="1"/>
    <xf numFmtId="4" fontId="2" fillId="2" borderId="1" xfId="0" applyNumberFormat="1" applyFont="1" applyFill="1" applyBorder="1"/>
    <xf numFmtId="1" fontId="7" fillId="3" borderId="1" xfId="0" applyNumberFormat="1" applyFont="1" applyFill="1" applyBorder="1"/>
    <xf numFmtId="4" fontId="7" fillId="3" borderId="1" xfId="0" applyNumberFormat="1" applyFont="1" applyFill="1" applyBorder="1"/>
    <xf numFmtId="0" fontId="2" fillId="3" borderId="1" xfId="0" applyFont="1" applyFill="1" applyBorder="1"/>
    <xf numFmtId="4" fontId="13" fillId="3" borderId="1" xfId="0" applyNumberFormat="1" applyFont="1" applyFill="1" applyBorder="1"/>
    <xf numFmtId="0" fontId="2" fillId="0" borderId="0" xfId="0" applyFont="1" applyAlignment="1">
      <alignment horizontal="right" vertical="center" wrapText="1"/>
    </xf>
    <xf numFmtId="0" fontId="3" fillId="4"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8" fillId="0" borderId="1" xfId="0" applyFont="1" applyBorder="1" applyAlignment="1">
      <alignment horizontal="right" vertical="center"/>
    </xf>
    <xf numFmtId="0" fontId="8" fillId="0" borderId="1" xfId="0" applyFont="1" applyBorder="1" applyAlignment="1">
      <alignment vertical="center" wrapText="1"/>
    </xf>
    <xf numFmtId="4" fontId="8" fillId="0" borderId="1" xfId="0" applyNumberFormat="1" applyFont="1" applyBorder="1" applyAlignment="1">
      <alignment horizontal="right" vertical="center"/>
    </xf>
    <xf numFmtId="0" fontId="2" fillId="0" borderId="1" xfId="0" applyFont="1" applyBorder="1" applyAlignment="1">
      <alignment horizontal="right" vertical="center"/>
    </xf>
    <xf numFmtId="0" fontId="2" fillId="0" borderId="1" xfId="0" applyFont="1" applyBorder="1" applyAlignment="1">
      <alignment vertical="center"/>
    </xf>
    <xf numFmtId="0" fontId="3" fillId="2" borderId="1" xfId="0" applyFont="1" applyFill="1" applyBorder="1" applyAlignment="1">
      <alignment horizontal="right" vertical="center"/>
    </xf>
    <xf numFmtId="0" fontId="2" fillId="2" borderId="1" xfId="0" applyFont="1" applyFill="1" applyBorder="1" applyAlignment="1">
      <alignment horizontal="right" vertical="center"/>
    </xf>
    <xf numFmtId="0" fontId="2" fillId="2" borderId="1" xfId="0" applyFont="1" applyFill="1" applyBorder="1" applyAlignment="1">
      <alignment vertical="center"/>
    </xf>
    <xf numFmtId="4" fontId="2" fillId="2" borderId="1" xfId="0" applyNumberFormat="1" applyFont="1" applyFill="1" applyBorder="1" applyAlignment="1">
      <alignment horizontal="right" vertical="center"/>
    </xf>
    <xf numFmtId="0" fontId="9" fillId="3" borderId="1" xfId="0" applyFont="1" applyFill="1" applyBorder="1" applyAlignment="1">
      <alignment horizontal="right" vertical="center"/>
    </xf>
    <xf numFmtId="0" fontId="2" fillId="3" borderId="1" xfId="0" applyFont="1" applyFill="1" applyBorder="1" applyAlignment="1">
      <alignment horizontal="right" vertical="center"/>
    </xf>
    <xf numFmtId="0" fontId="2" fillId="3" borderId="1" xfId="0" applyFont="1" applyFill="1" applyBorder="1" applyAlignment="1">
      <alignment vertical="center"/>
    </xf>
    <xf numFmtId="4" fontId="13" fillId="3" borderId="1" xfId="0" applyNumberFormat="1" applyFont="1" applyFill="1" applyBorder="1" applyAlignment="1">
      <alignment horizontal="right" vertical="center"/>
    </xf>
    <xf numFmtId="0" fontId="8" fillId="0" borderId="1" xfId="0" applyFont="1" applyBorder="1" applyAlignment="1">
      <alignment horizontal="left"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10" fillId="0" borderId="1" xfId="0" applyFont="1" applyBorder="1" applyAlignment="1">
      <alignment horizontal="right" vertical="center"/>
    </xf>
    <xf numFmtId="0" fontId="2" fillId="0" borderId="1" xfId="0" applyFont="1" applyBorder="1" applyAlignment="1">
      <alignment horizontal="left"/>
    </xf>
    <xf numFmtId="4" fontId="2" fillId="3" borderId="1" xfId="0" applyNumberFormat="1" applyFont="1" applyFill="1" applyBorder="1"/>
    <xf numFmtId="0" fontId="10" fillId="0" borderId="0" xfId="0" applyFont="1"/>
    <xf numFmtId="0" fontId="14" fillId="0" borderId="1" xfId="0" applyFont="1" applyBorder="1" applyAlignment="1">
      <alignment horizontal="center" vertical="center" wrapText="1"/>
    </xf>
    <xf numFmtId="0" fontId="12" fillId="5" borderId="1" xfId="0" applyFont="1" applyFill="1" applyBorder="1" applyAlignment="1">
      <alignment horizontal="center" vertical="center" wrapText="1"/>
    </xf>
    <xf numFmtId="0" fontId="12" fillId="0" borderId="0" xfId="0" applyFont="1" applyAlignment="1">
      <alignment vertical="center"/>
    </xf>
    <xf numFmtId="0" fontId="12" fillId="0" borderId="2" xfId="0" applyFont="1" applyBorder="1" applyAlignment="1">
      <alignment horizontal="center" vertical="center" wrapText="1"/>
    </xf>
    <xf numFmtId="0" fontId="12" fillId="0" borderId="1" xfId="0" applyFont="1" applyBorder="1" applyAlignment="1">
      <alignment horizontal="center" wrapText="1"/>
    </xf>
    <xf numFmtId="0" fontId="12" fillId="0" borderId="2" xfId="0" applyFont="1" applyBorder="1" applyAlignment="1">
      <alignment vertical="center" wrapText="1"/>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9" fontId="8" fillId="0" borderId="1" xfId="0" applyNumberFormat="1" applyFont="1" applyBorder="1"/>
    <xf numFmtId="0" fontId="2" fillId="6" borderId="1" xfId="0" applyFont="1" applyFill="1" applyBorder="1"/>
    <xf numFmtId="0" fontId="16" fillId="0" borderId="0" xfId="0" applyFont="1" applyAlignment="1">
      <alignment horizontal="right"/>
    </xf>
    <xf numFmtId="0" fontId="2" fillId="0" borderId="0" xfId="0" applyFont="1" applyAlignment="1">
      <alignment horizontal="left" vertical="center" wrapText="1"/>
    </xf>
    <xf numFmtId="0" fontId="10" fillId="4" borderId="1" xfId="0" applyFont="1" applyFill="1" applyBorder="1" applyAlignment="1">
      <alignment horizontal="left" vertical="center" wrapText="1"/>
    </xf>
    <xf numFmtId="0" fontId="10" fillId="0" borderId="2" xfId="0" applyFont="1" applyBorder="1" applyAlignment="1">
      <alignment horizontal="left" vertical="center" wrapText="1"/>
    </xf>
    <xf numFmtId="0" fontId="10" fillId="0" borderId="4" xfId="0" applyFont="1" applyBorder="1" applyAlignment="1">
      <alignment horizontal="left" vertical="center" wrapText="1"/>
    </xf>
    <xf numFmtId="0" fontId="10" fillId="0" borderId="3" xfId="0" applyFont="1" applyBorder="1" applyAlignment="1">
      <alignment horizontal="left" vertical="center" wrapText="1"/>
    </xf>
    <xf numFmtId="0" fontId="2" fillId="0" borderId="2" xfId="0" applyFont="1" applyBorder="1" applyAlignment="1">
      <alignment horizontal="right" vertical="center" wrapText="1"/>
    </xf>
    <xf numFmtId="0" fontId="2" fillId="0" borderId="4" xfId="0" applyFont="1" applyBorder="1" applyAlignment="1">
      <alignment horizontal="right" vertical="center" wrapText="1"/>
    </xf>
    <xf numFmtId="0" fontId="2" fillId="0" borderId="3" xfId="0" applyFont="1" applyBorder="1" applyAlignment="1">
      <alignment horizontal="right" vertical="center" wrapText="1"/>
    </xf>
    <xf numFmtId="0" fontId="12" fillId="4" borderId="1" xfId="0" applyFont="1" applyFill="1" applyBorder="1" applyAlignment="1">
      <alignment horizontal="left" vertical="center" wrapText="1"/>
    </xf>
    <xf numFmtId="0" fontId="11" fillId="0" borderId="1" xfId="0" applyFont="1" applyBorder="1" applyAlignment="1">
      <alignment horizontal="center" wrapText="1"/>
    </xf>
    <xf numFmtId="0" fontId="12" fillId="0" borderId="2" xfId="0" applyFont="1" applyBorder="1" applyAlignment="1">
      <alignment horizontal="left" vertical="center"/>
    </xf>
    <xf numFmtId="0" fontId="12" fillId="0" borderId="4" xfId="0" applyFont="1" applyBorder="1" applyAlignment="1">
      <alignment horizontal="left" vertical="center"/>
    </xf>
    <xf numFmtId="0" fontId="12" fillId="0" borderId="3" xfId="0" applyFont="1" applyBorder="1" applyAlignment="1">
      <alignment horizontal="left" vertical="center"/>
    </xf>
    <xf numFmtId="0" fontId="10" fillId="0" borderId="1" xfId="0" applyFont="1" applyBorder="1" applyAlignment="1">
      <alignment horizontal="left" vertical="center" wrapText="1"/>
    </xf>
    <xf numFmtId="0" fontId="3"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3" fillId="0" borderId="0" xfId="0" applyFont="1" applyFill="1"/>
    <xf numFmtId="0" fontId="2" fillId="0" borderId="0" xfId="0" applyFont="1" applyFill="1"/>
    <xf numFmtId="0" fontId="12" fillId="0" borderId="0" xfId="0" applyFont="1" applyFill="1"/>
    <xf numFmtId="0" fontId="10" fillId="0" borderId="2"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3"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B86498-E676-431C-A854-9A1FAE02B50C}">
  <dimension ref="A1:O116"/>
  <sheetViews>
    <sheetView tabSelected="1" topLeftCell="A100" zoomScale="90" zoomScaleNormal="90" zoomScaleSheetLayoutView="100" workbookViewId="0">
      <selection activeCell="B117" sqref="B117"/>
    </sheetView>
  </sheetViews>
  <sheetFormatPr baseColWidth="10" defaultRowHeight="16.5" x14ac:dyDescent="0.3"/>
  <cols>
    <col min="1" max="1" width="19.42578125" style="2" customWidth="1"/>
    <col min="2" max="2" width="26.7109375" style="2" customWidth="1"/>
    <col min="3" max="3" width="18.42578125" style="2" customWidth="1"/>
    <col min="4" max="4" width="21.42578125" style="2" customWidth="1"/>
    <col min="5" max="5" width="23.140625" style="2" customWidth="1"/>
    <col min="6" max="6" width="27.85546875" style="2" customWidth="1"/>
    <col min="7" max="7" width="16.85546875" style="2" customWidth="1"/>
    <col min="8" max="8" width="25.140625" style="2" customWidth="1"/>
    <col min="9" max="9" width="25.7109375" style="2" customWidth="1"/>
    <col min="10" max="10" width="21.140625" style="2" customWidth="1"/>
    <col min="11" max="11" width="13" style="2" customWidth="1"/>
    <col min="12" max="12" width="18.140625" style="2" customWidth="1"/>
    <col min="13" max="13" width="15.5703125" style="2" customWidth="1"/>
    <col min="14" max="14" width="19" style="2" customWidth="1"/>
    <col min="15" max="16384" width="11.42578125" style="2"/>
  </cols>
  <sheetData>
    <row r="1" spans="1:12" ht="27" x14ac:dyDescent="0.5">
      <c r="A1" s="1" t="s">
        <v>0</v>
      </c>
    </row>
    <row r="3" spans="1:12" x14ac:dyDescent="0.3">
      <c r="A3" s="3" t="s">
        <v>1</v>
      </c>
    </row>
    <row r="5" spans="1:12" x14ac:dyDescent="0.3">
      <c r="A5" s="61" t="s">
        <v>78</v>
      </c>
    </row>
    <row r="6" spans="1:12" x14ac:dyDescent="0.3">
      <c r="A6" s="4"/>
    </row>
    <row r="8" spans="1:12" ht="39" customHeight="1" x14ac:dyDescent="0.3">
      <c r="A8" s="73" t="s">
        <v>20</v>
      </c>
      <c r="B8" s="73"/>
      <c r="C8" s="73"/>
      <c r="D8" s="73"/>
      <c r="E8" s="73"/>
      <c r="F8" s="73"/>
      <c r="G8" s="73"/>
      <c r="H8" s="73"/>
      <c r="I8" s="73"/>
      <c r="J8" s="73"/>
      <c r="K8" s="73"/>
      <c r="L8" s="73"/>
    </row>
    <row r="10" spans="1:12" x14ac:dyDescent="0.3">
      <c r="A10" s="2" t="s">
        <v>2</v>
      </c>
    </row>
    <row r="12" spans="1:12" x14ac:dyDescent="0.3">
      <c r="A12" s="2" t="s">
        <v>59</v>
      </c>
    </row>
    <row r="14" spans="1:12" x14ac:dyDescent="0.3">
      <c r="A14" s="5" t="s">
        <v>35</v>
      </c>
    </row>
    <row r="15" spans="1:12" x14ac:dyDescent="0.3">
      <c r="A15" s="5"/>
    </row>
    <row r="16" spans="1:12" x14ac:dyDescent="0.3">
      <c r="A16" s="6" t="s">
        <v>60</v>
      </c>
    </row>
    <row r="17" spans="1:14" x14ac:dyDescent="0.3">
      <c r="A17" s="5"/>
    </row>
    <row r="18" spans="1:14" x14ac:dyDescent="0.3">
      <c r="A18" s="7" t="s">
        <v>62</v>
      </c>
    </row>
    <row r="19" spans="1:14" ht="65.25" customHeight="1" x14ac:dyDescent="0.3">
      <c r="A19" s="25" t="s">
        <v>5</v>
      </c>
      <c r="B19" s="25" t="s">
        <v>6</v>
      </c>
      <c r="C19" s="25" t="s">
        <v>61</v>
      </c>
      <c r="D19" s="25" t="s">
        <v>63</v>
      </c>
      <c r="E19" s="87" t="s">
        <v>90</v>
      </c>
      <c r="F19" s="88" t="s">
        <v>97</v>
      </c>
      <c r="G19" s="88" t="s">
        <v>64</v>
      </c>
      <c r="H19" s="88" t="s">
        <v>73</v>
      </c>
      <c r="I19" s="88" t="s">
        <v>92</v>
      </c>
      <c r="J19" s="25" t="s">
        <v>65</v>
      </c>
      <c r="K19" s="25" t="s">
        <v>66</v>
      </c>
    </row>
    <row r="20" spans="1:14" ht="13.5" customHeight="1" x14ac:dyDescent="0.3">
      <c r="A20" s="9" t="s">
        <v>7</v>
      </c>
      <c r="B20" s="10" t="s">
        <v>67</v>
      </c>
      <c r="C20" s="10" t="s">
        <v>68</v>
      </c>
      <c r="D20" s="10" t="s">
        <v>69</v>
      </c>
      <c r="E20" s="10" t="s">
        <v>27</v>
      </c>
      <c r="F20" s="9"/>
      <c r="G20" s="10">
        <v>36</v>
      </c>
      <c r="H20" s="10">
        <v>2</v>
      </c>
      <c r="I20" s="70">
        <v>0.4</v>
      </c>
      <c r="J20" s="12">
        <v>3000</v>
      </c>
      <c r="K20" s="12">
        <f>G20*I20*J20</f>
        <v>43200</v>
      </c>
      <c r="N20" s="72">
        <v>1</v>
      </c>
    </row>
    <row r="21" spans="1:14" ht="13.5" customHeight="1" x14ac:dyDescent="0.3">
      <c r="A21" s="9" t="s">
        <v>7</v>
      </c>
      <c r="B21" s="10" t="s">
        <v>67</v>
      </c>
      <c r="C21" s="10" t="s">
        <v>68</v>
      </c>
      <c r="D21" s="10" t="s">
        <v>69</v>
      </c>
      <c r="E21" s="10" t="s">
        <v>91</v>
      </c>
      <c r="F21" s="9"/>
      <c r="G21" s="10">
        <v>24</v>
      </c>
      <c r="H21" s="10">
        <v>2</v>
      </c>
      <c r="I21" s="70">
        <v>0.2</v>
      </c>
      <c r="J21" s="12">
        <v>3500</v>
      </c>
      <c r="K21" s="12">
        <f>G21*I21*J21</f>
        <v>16800.000000000004</v>
      </c>
      <c r="N21" s="72" t="s">
        <v>95</v>
      </c>
    </row>
    <row r="22" spans="1:14" ht="13.5" customHeight="1" x14ac:dyDescent="0.3">
      <c r="A22" s="14" t="s">
        <v>9</v>
      </c>
      <c r="B22" s="14"/>
      <c r="C22" s="14"/>
      <c r="D22" s="14"/>
      <c r="E22" s="14"/>
      <c r="F22" s="31"/>
      <c r="G22" s="14"/>
      <c r="H22" s="14"/>
      <c r="I22" s="23"/>
      <c r="J22" s="15"/>
      <c r="K22" s="15"/>
      <c r="N22" s="72" t="s">
        <v>96</v>
      </c>
    </row>
    <row r="23" spans="1:14" ht="13.5" customHeight="1" x14ac:dyDescent="0.3">
      <c r="A23" s="9" t="s">
        <v>8</v>
      </c>
      <c r="B23" s="9"/>
      <c r="C23" s="9"/>
      <c r="D23" s="9"/>
      <c r="E23" s="9"/>
      <c r="F23" s="9"/>
      <c r="G23" s="9"/>
      <c r="H23" s="9"/>
      <c r="I23" s="70"/>
      <c r="J23" s="13"/>
      <c r="K23" s="13"/>
      <c r="N23" s="72">
        <v>3</v>
      </c>
    </row>
    <row r="24" spans="1:14" ht="13.5" customHeight="1" x14ac:dyDescent="0.3">
      <c r="A24" s="9" t="s">
        <v>8</v>
      </c>
      <c r="B24" s="9"/>
      <c r="C24" s="9"/>
      <c r="D24" s="9"/>
      <c r="E24" s="9"/>
      <c r="F24" s="9"/>
      <c r="G24" s="9"/>
      <c r="H24" s="9"/>
      <c r="I24" s="70"/>
      <c r="J24" s="13"/>
      <c r="K24" s="13"/>
      <c r="N24" s="72">
        <v>4</v>
      </c>
    </row>
    <row r="25" spans="1:14" x14ac:dyDescent="0.3">
      <c r="A25" s="14" t="s">
        <v>10</v>
      </c>
      <c r="B25" s="14"/>
      <c r="C25" s="14"/>
      <c r="D25" s="14"/>
      <c r="E25" s="14"/>
      <c r="F25" s="31"/>
      <c r="G25" s="14"/>
      <c r="H25" s="14"/>
      <c r="I25" s="23"/>
      <c r="J25" s="15"/>
      <c r="K25" s="15"/>
    </row>
    <row r="26" spans="1:14" ht="15.75" customHeight="1" x14ac:dyDescent="0.3">
      <c r="A26" s="16" t="s">
        <v>4</v>
      </c>
      <c r="B26" s="16"/>
      <c r="C26" s="16"/>
      <c r="D26" s="16"/>
      <c r="E26" s="16"/>
      <c r="F26" s="71"/>
      <c r="G26" s="16"/>
      <c r="H26" s="16"/>
      <c r="I26" s="24"/>
      <c r="J26" s="17"/>
      <c r="K26" s="17"/>
    </row>
    <row r="27" spans="1:14" ht="38.25" customHeight="1" x14ac:dyDescent="0.3">
      <c r="A27" s="18"/>
      <c r="B27" s="18"/>
    </row>
    <row r="28" spans="1:14" ht="35.25" customHeight="1" x14ac:dyDescent="0.3">
      <c r="A28" s="6" t="s">
        <v>46</v>
      </c>
    </row>
    <row r="30" spans="1:14" x14ac:dyDescent="0.3">
      <c r="A30" s="7" t="s">
        <v>3</v>
      </c>
    </row>
    <row r="31" spans="1:14" ht="132" x14ac:dyDescent="0.3">
      <c r="A31" s="25" t="s">
        <v>5</v>
      </c>
      <c r="B31" s="25" t="s">
        <v>6</v>
      </c>
      <c r="C31" s="25" t="s">
        <v>74</v>
      </c>
      <c r="D31" s="62" t="s">
        <v>79</v>
      </c>
      <c r="E31" s="63" t="s">
        <v>42</v>
      </c>
      <c r="F31" s="25" t="s">
        <v>80</v>
      </c>
      <c r="G31" s="25" t="s">
        <v>81</v>
      </c>
    </row>
    <row r="32" spans="1:14" x14ac:dyDescent="0.3">
      <c r="A32" s="9" t="s">
        <v>7</v>
      </c>
      <c r="B32" s="10" t="s">
        <v>67</v>
      </c>
      <c r="C32" s="10" t="s">
        <v>70</v>
      </c>
      <c r="D32" s="10" t="s">
        <v>71</v>
      </c>
      <c r="E32" s="12">
        <v>15000</v>
      </c>
      <c r="F32" s="10" t="s">
        <v>47</v>
      </c>
      <c r="G32" s="20" t="s">
        <v>72</v>
      </c>
    </row>
    <row r="33" spans="1:7" x14ac:dyDescent="0.3">
      <c r="A33" s="9" t="s">
        <v>7</v>
      </c>
      <c r="B33" s="9"/>
      <c r="C33" s="9"/>
      <c r="D33" s="9"/>
      <c r="E33" s="13"/>
      <c r="F33" s="9"/>
      <c r="G33" s="9"/>
    </row>
    <row r="34" spans="1:7" x14ac:dyDescent="0.3">
      <c r="A34" s="14" t="s">
        <v>9</v>
      </c>
      <c r="B34" s="14"/>
      <c r="C34" s="14"/>
      <c r="D34" s="14"/>
      <c r="E34" s="15">
        <f>SUM(E32:E33)</f>
        <v>15000</v>
      </c>
      <c r="F34" s="14"/>
      <c r="G34" s="14"/>
    </row>
    <row r="35" spans="1:7" x14ac:dyDescent="0.3">
      <c r="A35" s="9" t="s">
        <v>8</v>
      </c>
      <c r="B35" s="9"/>
      <c r="C35" s="9"/>
      <c r="D35" s="9"/>
      <c r="E35" s="13"/>
      <c r="F35" s="9"/>
      <c r="G35" s="9"/>
    </row>
    <row r="36" spans="1:7" x14ac:dyDescent="0.3">
      <c r="A36" s="9" t="s">
        <v>8</v>
      </c>
      <c r="B36" s="9"/>
      <c r="C36" s="9"/>
      <c r="D36" s="9"/>
      <c r="E36" s="13"/>
      <c r="F36" s="9"/>
      <c r="G36" s="9"/>
    </row>
    <row r="37" spans="1:7" x14ac:dyDescent="0.3">
      <c r="A37" s="14" t="s">
        <v>10</v>
      </c>
      <c r="B37" s="14"/>
      <c r="C37" s="14"/>
      <c r="D37" s="14"/>
      <c r="E37" s="15">
        <f>SUM(E35:E36)</f>
        <v>0</v>
      </c>
      <c r="F37" s="14"/>
      <c r="G37" s="14"/>
    </row>
    <row r="38" spans="1:7" x14ac:dyDescent="0.3">
      <c r="A38" s="16" t="s">
        <v>4</v>
      </c>
      <c r="B38" s="16"/>
      <c r="C38" s="16"/>
      <c r="D38" s="16"/>
      <c r="E38" s="17">
        <f>SUM(E32:E36)</f>
        <v>30000</v>
      </c>
      <c r="F38" s="16"/>
      <c r="G38" s="16"/>
    </row>
    <row r="39" spans="1:7" ht="74.25" customHeight="1" x14ac:dyDescent="0.3">
      <c r="A39" s="74" t="s">
        <v>89</v>
      </c>
      <c r="B39" s="74"/>
      <c r="C39" s="74"/>
      <c r="D39" s="74"/>
      <c r="E39" s="74"/>
      <c r="F39" s="74"/>
      <c r="G39" s="74"/>
    </row>
    <row r="40" spans="1:7" ht="27" customHeight="1" x14ac:dyDescent="0.3">
      <c r="A40" s="74" t="s">
        <v>76</v>
      </c>
      <c r="B40" s="74"/>
      <c r="C40" s="74"/>
      <c r="D40" s="74"/>
      <c r="E40" s="74"/>
      <c r="F40" s="74"/>
      <c r="G40" s="74"/>
    </row>
    <row r="41" spans="1:7" ht="52.5" customHeight="1" x14ac:dyDescent="0.3"/>
    <row r="42" spans="1:7" ht="33.75" customHeight="1" x14ac:dyDescent="0.3">
      <c r="A42" s="6" t="s">
        <v>11</v>
      </c>
    </row>
    <row r="43" spans="1:7" x14ac:dyDescent="0.3">
      <c r="A43" s="7" t="s">
        <v>14</v>
      </c>
    </row>
    <row r="45" spans="1:7" x14ac:dyDescent="0.3">
      <c r="A45" s="89" t="s">
        <v>94</v>
      </c>
      <c r="B45" s="90"/>
      <c r="C45" s="90"/>
      <c r="D45" s="90"/>
    </row>
    <row r="47" spans="1:7" ht="66" x14ac:dyDescent="0.3">
      <c r="A47" s="8" t="s">
        <v>5</v>
      </c>
      <c r="B47" s="8" t="s">
        <v>6</v>
      </c>
      <c r="C47" s="87" t="s">
        <v>93</v>
      </c>
      <c r="D47" s="8" t="s">
        <v>12</v>
      </c>
      <c r="E47" s="8" t="s">
        <v>13</v>
      </c>
      <c r="F47" s="19" t="s">
        <v>42</v>
      </c>
    </row>
    <row r="48" spans="1:7" x14ac:dyDescent="0.3">
      <c r="A48" s="10" t="s">
        <v>7</v>
      </c>
      <c r="B48" s="9"/>
      <c r="C48" s="10" t="s">
        <v>15</v>
      </c>
      <c r="D48" s="21">
        <v>100</v>
      </c>
      <c r="E48" s="12">
        <v>10</v>
      </c>
      <c r="F48" s="12">
        <f>D48*E48</f>
        <v>1000</v>
      </c>
    </row>
    <row r="49" spans="1:15" x14ac:dyDescent="0.3">
      <c r="A49" s="9" t="s">
        <v>7</v>
      </c>
      <c r="B49" s="9"/>
      <c r="C49" s="9"/>
      <c r="D49" s="22"/>
      <c r="E49" s="13"/>
      <c r="F49" s="13">
        <f t="shared" ref="F49:F52" si="0">D49*E49</f>
        <v>0</v>
      </c>
    </row>
    <row r="50" spans="1:15" x14ac:dyDescent="0.3">
      <c r="A50" s="14" t="s">
        <v>9</v>
      </c>
      <c r="B50" s="14"/>
      <c r="C50" s="14"/>
      <c r="D50" s="23">
        <f>SUM(D48:D49)</f>
        <v>100</v>
      </c>
      <c r="E50" s="15">
        <f t="shared" ref="E50:F50" si="1">SUM(E48:E49)</f>
        <v>10</v>
      </c>
      <c r="F50" s="15">
        <f t="shared" si="1"/>
        <v>1000</v>
      </c>
    </row>
    <row r="51" spans="1:15" x14ac:dyDescent="0.3">
      <c r="A51" s="9" t="s">
        <v>8</v>
      </c>
      <c r="B51" s="9"/>
      <c r="C51" s="9"/>
      <c r="D51" s="21"/>
      <c r="E51" s="12"/>
      <c r="F51" s="12">
        <f t="shared" si="0"/>
        <v>0</v>
      </c>
    </row>
    <row r="52" spans="1:15" x14ac:dyDescent="0.3">
      <c r="A52" s="9" t="s">
        <v>8</v>
      </c>
      <c r="B52" s="9"/>
      <c r="C52" s="9"/>
      <c r="D52" s="22"/>
      <c r="E52" s="13"/>
      <c r="F52" s="13">
        <f t="shared" si="0"/>
        <v>0</v>
      </c>
    </row>
    <row r="53" spans="1:15" x14ac:dyDescent="0.3">
      <c r="A53" s="14" t="s">
        <v>10</v>
      </c>
      <c r="B53" s="14"/>
      <c r="C53" s="14"/>
      <c r="D53" s="23">
        <f>SUM(D51:D52)</f>
        <v>0</v>
      </c>
      <c r="E53" s="15">
        <f t="shared" ref="E53:F53" si="2">SUM(E51:E52)</f>
        <v>0</v>
      </c>
      <c r="F53" s="15">
        <f t="shared" si="2"/>
        <v>0</v>
      </c>
    </row>
    <row r="54" spans="1:15" x14ac:dyDescent="0.3">
      <c r="A54" s="16" t="s">
        <v>29</v>
      </c>
      <c r="B54" s="16"/>
      <c r="C54" s="16"/>
      <c r="D54" s="24"/>
      <c r="E54" s="17"/>
      <c r="F54" s="17">
        <f>F50+F53</f>
        <v>1000</v>
      </c>
    </row>
    <row r="55" spans="1:15" ht="45.75" customHeight="1" x14ac:dyDescent="0.3"/>
    <row r="56" spans="1:15" ht="19.5" customHeight="1" x14ac:dyDescent="0.3">
      <c r="A56" s="64" t="s">
        <v>82</v>
      </c>
    </row>
    <row r="57" spans="1:15" ht="30.75" customHeight="1" x14ac:dyDescent="0.3">
      <c r="A57" s="82" t="s">
        <v>30</v>
      </c>
      <c r="B57" s="82"/>
      <c r="C57" s="82"/>
      <c r="D57" s="82"/>
      <c r="E57" s="82"/>
      <c r="F57" s="82"/>
      <c r="G57" s="82"/>
      <c r="H57" s="82"/>
      <c r="I57" s="82"/>
      <c r="J57" s="82"/>
      <c r="K57" s="82"/>
      <c r="L57" s="82"/>
      <c r="M57" s="82"/>
      <c r="N57" s="82"/>
      <c r="O57" s="82"/>
    </row>
    <row r="58" spans="1:15" ht="231" x14ac:dyDescent="0.3">
      <c r="A58" s="25" t="s">
        <v>5</v>
      </c>
      <c r="B58" s="25" t="s">
        <v>6</v>
      </c>
      <c r="C58" s="25" t="s">
        <v>16</v>
      </c>
      <c r="D58" s="25" t="s">
        <v>12</v>
      </c>
      <c r="E58" s="25" t="s">
        <v>17</v>
      </c>
      <c r="F58" s="25" t="s">
        <v>18</v>
      </c>
      <c r="G58" s="25" t="s">
        <v>19</v>
      </c>
      <c r="H58" s="25" t="s">
        <v>25</v>
      </c>
      <c r="I58" s="25" t="s">
        <v>21</v>
      </c>
      <c r="J58" s="25" t="s">
        <v>26</v>
      </c>
      <c r="K58" s="25" t="s">
        <v>83</v>
      </c>
      <c r="L58" s="63" t="s">
        <v>42</v>
      </c>
      <c r="M58" s="25" t="s">
        <v>22</v>
      </c>
      <c r="N58" s="25" t="s">
        <v>84</v>
      </c>
      <c r="O58" s="25" t="s">
        <v>85</v>
      </c>
    </row>
    <row r="59" spans="1:15" x14ac:dyDescent="0.3">
      <c r="A59" s="10" t="s">
        <v>7</v>
      </c>
      <c r="B59" s="9"/>
      <c r="C59" s="10" t="s">
        <v>23</v>
      </c>
      <c r="D59" s="26">
        <v>1</v>
      </c>
      <c r="E59" s="27">
        <v>6000</v>
      </c>
      <c r="F59" s="12">
        <f>D59*E59</f>
        <v>6000</v>
      </c>
      <c r="G59" s="10" t="s">
        <v>24</v>
      </c>
      <c r="H59" s="28">
        <v>45261</v>
      </c>
      <c r="I59" s="10">
        <v>60</v>
      </c>
      <c r="J59" s="10">
        <v>34</v>
      </c>
      <c r="K59" s="11">
        <v>0.5</v>
      </c>
      <c r="L59" s="12">
        <f>(F59/I59*J59)*K59</f>
        <v>1700</v>
      </c>
      <c r="M59" s="11">
        <f>L59/F59</f>
        <v>0.28333333333333333</v>
      </c>
      <c r="N59" s="10" t="s">
        <v>47</v>
      </c>
      <c r="O59" s="10"/>
    </row>
    <row r="60" spans="1:15" x14ac:dyDescent="0.3">
      <c r="A60" s="9" t="s">
        <v>7</v>
      </c>
      <c r="B60" s="9"/>
      <c r="C60" s="9" t="s">
        <v>28</v>
      </c>
      <c r="D60" s="26">
        <v>2</v>
      </c>
      <c r="E60" s="27">
        <v>2000</v>
      </c>
      <c r="F60" s="12">
        <f t="shared" ref="F60" si="3">D60*E60</f>
        <v>4000</v>
      </c>
      <c r="G60" s="10" t="s">
        <v>27</v>
      </c>
      <c r="H60" s="28">
        <v>45261</v>
      </c>
      <c r="I60" s="10">
        <v>24</v>
      </c>
      <c r="J60" s="10">
        <v>24</v>
      </c>
      <c r="K60" s="11">
        <v>1</v>
      </c>
      <c r="L60" s="12">
        <f>(F60/I60*J60)*K60</f>
        <v>4000</v>
      </c>
      <c r="M60" s="11">
        <f>L60/F60</f>
        <v>1</v>
      </c>
      <c r="N60" s="10" t="s">
        <v>24</v>
      </c>
      <c r="O60" s="10" t="s">
        <v>50</v>
      </c>
    </row>
    <row r="61" spans="1:15" x14ac:dyDescent="0.3">
      <c r="A61" s="14" t="s">
        <v>9</v>
      </c>
      <c r="B61" s="14"/>
      <c r="C61" s="14"/>
      <c r="D61" s="29"/>
      <c r="E61" s="30"/>
      <c r="F61" s="15">
        <f t="shared" ref="F61" si="4">SUM(F59:F60)</f>
        <v>10000</v>
      </c>
      <c r="G61" s="31"/>
      <c r="H61" s="31"/>
      <c r="I61" s="31"/>
      <c r="J61" s="31"/>
      <c r="K61" s="31"/>
      <c r="L61" s="32">
        <f>SUM(L59:L60)</f>
        <v>5700</v>
      </c>
      <c r="M61" s="31"/>
      <c r="N61" s="31"/>
      <c r="O61" s="31"/>
    </row>
    <row r="62" spans="1:15" x14ac:dyDescent="0.3">
      <c r="A62" s="9" t="s">
        <v>8</v>
      </c>
      <c r="B62" s="9"/>
      <c r="C62" s="9"/>
      <c r="D62" s="26">
        <v>200</v>
      </c>
      <c r="E62" s="27">
        <v>15</v>
      </c>
      <c r="F62" s="13">
        <f t="shared" ref="F62:F63" si="5">D62*E62</f>
        <v>3000</v>
      </c>
      <c r="G62" s="9"/>
      <c r="H62" s="9"/>
      <c r="I62" s="9"/>
      <c r="J62" s="9"/>
      <c r="K62" s="9"/>
      <c r="L62" s="9"/>
      <c r="M62" s="9"/>
      <c r="N62" s="9"/>
      <c r="O62" s="9"/>
    </row>
    <row r="63" spans="1:15" x14ac:dyDescent="0.3">
      <c r="A63" s="9" t="s">
        <v>8</v>
      </c>
      <c r="B63" s="9"/>
      <c r="C63" s="9"/>
      <c r="D63" s="26"/>
      <c r="E63" s="27"/>
      <c r="F63" s="13">
        <f t="shared" si="5"/>
        <v>0</v>
      </c>
      <c r="G63" s="9"/>
      <c r="H63" s="9"/>
      <c r="I63" s="9"/>
      <c r="J63" s="9"/>
      <c r="K63" s="9"/>
      <c r="L63" s="9"/>
      <c r="M63" s="9"/>
      <c r="N63" s="9"/>
      <c r="O63" s="9"/>
    </row>
    <row r="64" spans="1:15" x14ac:dyDescent="0.3">
      <c r="A64" s="14" t="s">
        <v>10</v>
      </c>
      <c r="B64" s="14"/>
      <c r="C64" s="14"/>
      <c r="D64" s="29">
        <f>SUM(D62:D63)</f>
        <v>200</v>
      </c>
      <c r="E64" s="30">
        <f t="shared" ref="E64:F64" si="6">SUM(E62:E63)</f>
        <v>15</v>
      </c>
      <c r="F64" s="15">
        <f t="shared" si="6"/>
        <v>3000</v>
      </c>
      <c r="G64" s="31"/>
      <c r="H64" s="31"/>
      <c r="I64" s="31"/>
      <c r="J64" s="31"/>
      <c r="K64" s="31"/>
      <c r="L64" s="31">
        <f>SUM(L62:L63)</f>
        <v>0</v>
      </c>
      <c r="M64" s="31"/>
      <c r="N64" s="31"/>
      <c r="O64" s="31"/>
    </row>
    <row r="65" spans="1:15" x14ac:dyDescent="0.3">
      <c r="A65" s="16" t="s">
        <v>29</v>
      </c>
      <c r="B65" s="16"/>
      <c r="C65" s="16"/>
      <c r="D65" s="33"/>
      <c r="E65" s="34"/>
      <c r="F65" s="17">
        <f>F61+F64</f>
        <v>13000</v>
      </c>
      <c r="G65" s="35"/>
      <c r="H65" s="35"/>
      <c r="I65" s="35"/>
      <c r="J65" s="35"/>
      <c r="K65" s="35"/>
      <c r="L65" s="36">
        <f>L61+L64</f>
        <v>5700</v>
      </c>
      <c r="M65" s="35"/>
      <c r="N65" s="35"/>
      <c r="O65" s="35"/>
    </row>
    <row r="66" spans="1:15" ht="57.75" customHeight="1" x14ac:dyDescent="0.3">
      <c r="A66" s="75" t="s">
        <v>88</v>
      </c>
      <c r="B66" s="76"/>
      <c r="C66" s="76"/>
      <c r="D66" s="76"/>
      <c r="E66" s="76"/>
      <c r="F66" s="76"/>
      <c r="G66" s="76"/>
      <c r="H66" s="76"/>
      <c r="I66" s="76"/>
      <c r="J66" s="76"/>
      <c r="K66" s="76"/>
      <c r="L66" s="76"/>
      <c r="M66" s="76"/>
      <c r="N66" s="76"/>
      <c r="O66" s="77"/>
    </row>
    <row r="67" spans="1:15" ht="24.75" customHeight="1" x14ac:dyDescent="0.3">
      <c r="A67" s="86" t="s">
        <v>76</v>
      </c>
      <c r="B67" s="86"/>
      <c r="C67" s="86"/>
      <c r="D67" s="86"/>
      <c r="E67" s="86"/>
      <c r="F67" s="86"/>
      <c r="G67" s="86"/>
      <c r="H67" s="86"/>
      <c r="I67" s="86"/>
      <c r="J67" s="86"/>
      <c r="K67" s="86"/>
      <c r="L67" s="86"/>
      <c r="M67" s="86"/>
      <c r="N67" s="86"/>
      <c r="O67" s="86"/>
    </row>
    <row r="68" spans="1:15" ht="27.75" customHeight="1" x14ac:dyDescent="0.3">
      <c r="A68" s="37"/>
      <c r="B68" s="37"/>
      <c r="C68" s="37"/>
      <c r="D68" s="37"/>
      <c r="E68" s="37"/>
      <c r="F68" s="37"/>
      <c r="G68" s="37"/>
      <c r="H68" s="37"/>
      <c r="I68" s="37"/>
      <c r="J68" s="37"/>
      <c r="K68" s="37"/>
      <c r="L68" s="37"/>
      <c r="M68" s="37"/>
      <c r="N68" s="37"/>
      <c r="O68" s="37"/>
    </row>
    <row r="69" spans="1:15" ht="27.75" customHeight="1" x14ac:dyDescent="0.3">
      <c r="A69" s="83" t="s">
        <v>75</v>
      </c>
      <c r="B69" s="84"/>
      <c r="C69" s="84"/>
      <c r="D69" s="84"/>
      <c r="E69" s="84"/>
      <c r="F69" s="85"/>
      <c r="G69" s="37"/>
      <c r="H69" s="37"/>
      <c r="I69" s="37"/>
      <c r="J69" s="37"/>
      <c r="K69" s="37"/>
      <c r="L69" s="37"/>
      <c r="M69" s="37"/>
      <c r="N69" s="37"/>
      <c r="O69" s="37"/>
    </row>
    <row r="70" spans="1:15" ht="78" customHeight="1" x14ac:dyDescent="0.3">
      <c r="A70" s="8" t="s">
        <v>5</v>
      </c>
      <c r="B70" s="8" t="s">
        <v>6</v>
      </c>
      <c r="C70" s="8" t="s">
        <v>16</v>
      </c>
      <c r="D70" s="19" t="s">
        <v>42</v>
      </c>
      <c r="E70" s="25" t="s">
        <v>84</v>
      </c>
      <c r="F70" s="25" t="s">
        <v>57</v>
      </c>
      <c r="G70" s="37"/>
      <c r="H70" s="37"/>
      <c r="I70" s="37"/>
      <c r="J70" s="37"/>
      <c r="K70" s="37"/>
      <c r="L70" s="37"/>
      <c r="M70" s="37"/>
      <c r="N70" s="37"/>
      <c r="O70" s="37"/>
    </row>
    <row r="71" spans="1:15" ht="19.5" customHeight="1" x14ac:dyDescent="0.3">
      <c r="A71" s="8" t="s">
        <v>7</v>
      </c>
      <c r="B71" s="8"/>
      <c r="C71" s="8"/>
      <c r="D71" s="38"/>
      <c r="E71" s="10" t="s">
        <v>47</v>
      </c>
      <c r="F71" s="10"/>
      <c r="G71" s="37"/>
      <c r="H71" s="37"/>
      <c r="I71" s="37"/>
      <c r="J71" s="37"/>
      <c r="K71" s="37"/>
      <c r="L71" s="37"/>
      <c r="M71" s="37"/>
      <c r="N71" s="37"/>
      <c r="O71" s="37"/>
    </row>
    <row r="72" spans="1:15" ht="19.5" customHeight="1" x14ac:dyDescent="0.3">
      <c r="A72" s="8" t="s">
        <v>7</v>
      </c>
      <c r="B72" s="8"/>
      <c r="C72" s="8"/>
      <c r="D72" s="38"/>
      <c r="E72" s="10" t="s">
        <v>24</v>
      </c>
      <c r="F72" s="10" t="s">
        <v>50</v>
      </c>
      <c r="G72" s="37"/>
      <c r="H72" s="37"/>
      <c r="I72" s="37"/>
      <c r="J72" s="37"/>
      <c r="K72" s="37"/>
      <c r="L72" s="37"/>
      <c r="M72" s="37"/>
      <c r="N72" s="37"/>
      <c r="O72" s="37"/>
    </row>
    <row r="73" spans="1:15" ht="19.5" customHeight="1" x14ac:dyDescent="0.3">
      <c r="A73" s="39" t="s">
        <v>9</v>
      </c>
      <c r="B73" s="39"/>
      <c r="C73" s="39"/>
      <c r="D73" s="39"/>
      <c r="E73" s="31"/>
      <c r="F73" s="31"/>
      <c r="G73" s="37"/>
      <c r="H73" s="37"/>
      <c r="I73" s="37"/>
      <c r="J73" s="37"/>
      <c r="K73" s="37"/>
      <c r="L73" s="37"/>
      <c r="M73" s="37"/>
      <c r="N73" s="37"/>
      <c r="O73" s="37"/>
    </row>
    <row r="74" spans="1:15" ht="19.5" customHeight="1" x14ac:dyDescent="0.3">
      <c r="A74" s="8" t="s">
        <v>8</v>
      </c>
      <c r="B74" s="8"/>
      <c r="C74" s="8"/>
      <c r="D74" s="38"/>
      <c r="E74" s="9"/>
      <c r="F74" s="9"/>
      <c r="G74" s="37"/>
      <c r="H74" s="37"/>
      <c r="I74" s="37"/>
      <c r="J74" s="37"/>
      <c r="K74" s="37"/>
      <c r="L74" s="37"/>
      <c r="M74" s="37"/>
      <c r="N74" s="37"/>
      <c r="O74" s="37"/>
    </row>
    <row r="75" spans="1:15" ht="17.25" customHeight="1" x14ac:dyDescent="0.3">
      <c r="A75" s="8" t="s">
        <v>8</v>
      </c>
      <c r="B75" s="8"/>
      <c r="C75" s="8"/>
      <c r="D75" s="38"/>
      <c r="E75" s="9"/>
      <c r="F75" s="9"/>
      <c r="G75" s="37"/>
      <c r="H75" s="37"/>
      <c r="I75" s="37"/>
      <c r="J75" s="37"/>
      <c r="K75" s="37"/>
      <c r="L75" s="37"/>
      <c r="M75" s="37"/>
      <c r="N75" s="37"/>
      <c r="O75" s="37"/>
    </row>
    <row r="76" spans="1:15" ht="17.25" customHeight="1" x14ac:dyDescent="0.3">
      <c r="A76" s="39" t="s">
        <v>10</v>
      </c>
      <c r="B76" s="39"/>
      <c r="C76" s="39"/>
      <c r="D76" s="39"/>
      <c r="E76" s="31"/>
      <c r="F76" s="31"/>
      <c r="G76" s="37"/>
      <c r="H76" s="37"/>
      <c r="I76" s="37"/>
      <c r="J76" s="37"/>
      <c r="K76" s="37"/>
      <c r="L76" s="37"/>
      <c r="M76" s="37"/>
      <c r="N76" s="37"/>
      <c r="O76" s="37"/>
    </row>
    <row r="77" spans="1:15" ht="38.25" customHeight="1" x14ac:dyDescent="0.3">
      <c r="A77" s="40" t="s">
        <v>29</v>
      </c>
      <c r="B77" s="40"/>
      <c r="C77" s="40"/>
      <c r="D77" s="40"/>
      <c r="E77" s="35"/>
      <c r="F77" s="35"/>
      <c r="G77" s="37"/>
      <c r="H77" s="37"/>
      <c r="I77" s="37"/>
      <c r="J77" s="37"/>
      <c r="K77" s="37"/>
      <c r="L77" s="37"/>
      <c r="M77" s="37"/>
      <c r="N77" s="37"/>
      <c r="O77" s="37"/>
    </row>
    <row r="78" spans="1:15" ht="55.5" customHeight="1" x14ac:dyDescent="0.3">
      <c r="A78" s="81" t="s">
        <v>87</v>
      </c>
      <c r="B78" s="81"/>
      <c r="C78" s="81"/>
      <c r="D78" s="81"/>
      <c r="E78" s="81"/>
      <c r="F78" s="81"/>
      <c r="G78" s="37"/>
      <c r="H78" s="37"/>
      <c r="I78" s="37"/>
      <c r="J78" s="37"/>
      <c r="K78" s="37"/>
      <c r="L78" s="37"/>
      <c r="M78" s="37"/>
      <c r="N78" s="37"/>
      <c r="O78" s="37"/>
    </row>
    <row r="79" spans="1:15" ht="35.25" customHeight="1" x14ac:dyDescent="0.3">
      <c r="A79" s="81" t="s">
        <v>86</v>
      </c>
      <c r="B79" s="81"/>
      <c r="C79" s="81"/>
      <c r="D79" s="81"/>
      <c r="E79" s="81"/>
      <c r="F79" s="81"/>
      <c r="G79" s="37"/>
      <c r="H79" s="37"/>
      <c r="I79" s="37"/>
      <c r="J79" s="37"/>
      <c r="K79" s="37"/>
      <c r="L79" s="37"/>
      <c r="M79" s="37"/>
      <c r="N79" s="37"/>
      <c r="O79" s="37"/>
    </row>
    <row r="80" spans="1:15" ht="49.5" customHeight="1" x14ac:dyDescent="0.3"/>
    <row r="81" spans="1:6" ht="34.5" customHeight="1" x14ac:dyDescent="0.3">
      <c r="A81" s="6" t="s">
        <v>33</v>
      </c>
    </row>
    <row r="82" spans="1:6" x14ac:dyDescent="0.3">
      <c r="A82" s="7" t="s">
        <v>52</v>
      </c>
    </row>
    <row r="83" spans="1:6" ht="66" x14ac:dyDescent="0.3">
      <c r="A83" s="65" t="s">
        <v>5</v>
      </c>
      <c r="B83" s="25" t="s">
        <v>6</v>
      </c>
      <c r="C83" s="25" t="s">
        <v>51</v>
      </c>
      <c r="D83" s="25" t="s">
        <v>56</v>
      </c>
      <c r="E83" s="63" t="s">
        <v>42</v>
      </c>
      <c r="F83" s="66" t="s">
        <v>58</v>
      </c>
    </row>
    <row r="84" spans="1:6" ht="29.25" customHeight="1" x14ac:dyDescent="0.3">
      <c r="A84" s="42" t="s">
        <v>7</v>
      </c>
      <c r="B84" s="9"/>
      <c r="C84" s="42" t="s">
        <v>31</v>
      </c>
      <c r="D84" s="43" t="s">
        <v>32</v>
      </c>
      <c r="E84" s="44">
        <v>15000</v>
      </c>
      <c r="F84" s="42" t="s">
        <v>31</v>
      </c>
    </row>
    <row r="85" spans="1:6" x14ac:dyDescent="0.3">
      <c r="A85" s="45" t="s">
        <v>7</v>
      </c>
      <c r="B85" s="9"/>
      <c r="C85" s="45"/>
      <c r="D85" s="46"/>
      <c r="E85" s="45"/>
      <c r="F85" s="45"/>
    </row>
    <row r="86" spans="1:6" x14ac:dyDescent="0.3">
      <c r="A86" s="47" t="s">
        <v>9</v>
      </c>
      <c r="B86" s="14"/>
      <c r="C86" s="48"/>
      <c r="D86" s="49"/>
      <c r="E86" s="50">
        <f>SUM(E84:E85)</f>
        <v>15000</v>
      </c>
      <c r="F86" s="48"/>
    </row>
    <row r="87" spans="1:6" x14ac:dyDescent="0.3">
      <c r="A87" s="45" t="s">
        <v>8</v>
      </c>
      <c r="B87" s="9"/>
      <c r="C87" s="45"/>
      <c r="D87" s="46"/>
      <c r="E87" s="45"/>
      <c r="F87" s="45"/>
    </row>
    <row r="88" spans="1:6" x14ac:dyDescent="0.3">
      <c r="A88" s="45" t="s">
        <v>8</v>
      </c>
      <c r="B88" s="9"/>
      <c r="C88" s="45"/>
      <c r="D88" s="46"/>
      <c r="E88" s="45"/>
      <c r="F88" s="45"/>
    </row>
    <row r="89" spans="1:6" x14ac:dyDescent="0.3">
      <c r="A89" s="47" t="s">
        <v>10</v>
      </c>
      <c r="B89" s="14"/>
      <c r="C89" s="48"/>
      <c r="D89" s="49"/>
      <c r="E89" s="48">
        <f>SUM(E87:E88)</f>
        <v>0</v>
      </c>
      <c r="F89" s="48"/>
    </row>
    <row r="90" spans="1:6" x14ac:dyDescent="0.3">
      <c r="A90" s="51" t="s">
        <v>29</v>
      </c>
      <c r="B90" s="16"/>
      <c r="C90" s="52"/>
      <c r="D90" s="53"/>
      <c r="E90" s="54">
        <f>E86+E89</f>
        <v>15000</v>
      </c>
      <c r="F90" s="52"/>
    </row>
    <row r="91" spans="1:6" ht="48" customHeight="1" x14ac:dyDescent="0.3">
      <c r="A91" s="74" t="s">
        <v>77</v>
      </c>
      <c r="B91" s="74"/>
      <c r="C91" s="74"/>
      <c r="D91" s="74"/>
      <c r="E91" s="74"/>
      <c r="F91" s="74"/>
    </row>
    <row r="92" spans="1:6" ht="45" customHeight="1" x14ac:dyDescent="0.3"/>
    <row r="93" spans="1:6" x14ac:dyDescent="0.3">
      <c r="A93" s="5" t="s">
        <v>36</v>
      </c>
    </row>
    <row r="95" spans="1:6" x14ac:dyDescent="0.3">
      <c r="A95" s="3" t="s">
        <v>34</v>
      </c>
    </row>
    <row r="96" spans="1:6" x14ac:dyDescent="0.3">
      <c r="A96" s="2" t="s">
        <v>37</v>
      </c>
    </row>
    <row r="97" spans="1:5" x14ac:dyDescent="0.3">
      <c r="A97" s="7" t="s">
        <v>53</v>
      </c>
    </row>
    <row r="99" spans="1:5" ht="66" x14ac:dyDescent="0.3">
      <c r="A99" s="65" t="s">
        <v>38</v>
      </c>
      <c r="B99" s="25" t="s">
        <v>56</v>
      </c>
      <c r="C99" s="67" t="s">
        <v>39</v>
      </c>
      <c r="D99" s="19" t="s">
        <v>42</v>
      </c>
    </row>
    <row r="100" spans="1:5" ht="31.5" customHeight="1" x14ac:dyDescent="0.3">
      <c r="A100" s="55" t="s">
        <v>40</v>
      </c>
      <c r="B100" s="55" t="s">
        <v>41</v>
      </c>
      <c r="C100" s="55">
        <v>1</v>
      </c>
      <c r="D100" s="44">
        <v>60000</v>
      </c>
    </row>
    <row r="101" spans="1:5" ht="24.75" customHeight="1" x14ac:dyDescent="0.3"/>
    <row r="102" spans="1:5" x14ac:dyDescent="0.3">
      <c r="A102" s="91" t="s">
        <v>98</v>
      </c>
      <c r="B102" s="90"/>
    </row>
    <row r="103" spans="1:5" x14ac:dyDescent="0.3">
      <c r="A103" s="2" t="s">
        <v>45</v>
      </c>
    </row>
    <row r="104" spans="1:5" x14ac:dyDescent="0.3">
      <c r="A104" s="7" t="s">
        <v>55</v>
      </c>
    </row>
    <row r="106" spans="1:5" ht="55.15" customHeight="1" x14ac:dyDescent="0.3">
      <c r="A106" s="41" t="s">
        <v>5</v>
      </c>
      <c r="B106" s="8" t="s">
        <v>6</v>
      </c>
      <c r="C106" s="56" t="s">
        <v>54</v>
      </c>
      <c r="D106" s="57" t="s">
        <v>48</v>
      </c>
      <c r="E106" s="19" t="s">
        <v>42</v>
      </c>
    </row>
    <row r="107" spans="1:5" ht="24" customHeight="1" x14ac:dyDescent="0.3">
      <c r="A107" s="58" t="s">
        <v>43</v>
      </c>
      <c r="B107" s="9"/>
      <c r="C107" s="42"/>
      <c r="D107" s="44"/>
      <c r="E107" s="44"/>
    </row>
    <row r="108" spans="1:5" x14ac:dyDescent="0.3">
      <c r="A108" s="45" t="s">
        <v>7</v>
      </c>
      <c r="B108" s="9"/>
      <c r="C108" s="9"/>
      <c r="D108" s="9"/>
      <c r="E108" s="9"/>
    </row>
    <row r="109" spans="1:5" x14ac:dyDescent="0.3">
      <c r="A109" s="47" t="s">
        <v>9</v>
      </c>
      <c r="B109" s="14"/>
      <c r="C109" s="31"/>
      <c r="D109" s="32"/>
      <c r="E109" s="32">
        <f>SUM(E107:E108)</f>
        <v>0</v>
      </c>
    </row>
    <row r="110" spans="1:5" ht="49.5" x14ac:dyDescent="0.3">
      <c r="A110" s="68" t="s">
        <v>8</v>
      </c>
      <c r="B110" s="56"/>
      <c r="C110" s="69" t="s">
        <v>44</v>
      </c>
      <c r="D110" s="44">
        <v>40000</v>
      </c>
      <c r="E110" s="44">
        <v>5000</v>
      </c>
    </row>
    <row r="111" spans="1:5" x14ac:dyDescent="0.3">
      <c r="A111" s="45" t="s">
        <v>8</v>
      </c>
      <c r="B111" s="9"/>
      <c r="C111" s="59"/>
      <c r="D111" s="9"/>
      <c r="E111" s="9"/>
    </row>
    <row r="112" spans="1:5" x14ac:dyDescent="0.3">
      <c r="A112" s="47" t="s">
        <v>10</v>
      </c>
      <c r="B112" s="14"/>
      <c r="C112" s="31"/>
      <c r="D112" s="32"/>
      <c r="E112" s="32">
        <f>SUM(E110:E111)</f>
        <v>5000</v>
      </c>
    </row>
    <row r="113" spans="1:5" x14ac:dyDescent="0.3">
      <c r="A113" s="51" t="s">
        <v>29</v>
      </c>
      <c r="B113" s="16"/>
      <c r="C113" s="35"/>
      <c r="D113" s="60"/>
      <c r="E113" s="60">
        <f>E109+E112</f>
        <v>5000</v>
      </c>
    </row>
    <row r="114" spans="1:5" ht="46.5" customHeight="1" x14ac:dyDescent="0.3">
      <c r="A114" s="78" t="s">
        <v>49</v>
      </c>
      <c r="B114" s="79"/>
      <c r="C114" s="79"/>
      <c r="D114" s="79"/>
      <c r="E114" s="80"/>
    </row>
    <row r="116" spans="1:5" ht="78" customHeight="1" x14ac:dyDescent="0.3">
      <c r="B116" s="92" t="s">
        <v>99</v>
      </c>
      <c r="C116" s="93"/>
      <c r="D116" s="93"/>
      <c r="E116" s="94"/>
    </row>
  </sheetData>
  <mergeCells count="12">
    <mergeCell ref="B116:E116"/>
    <mergeCell ref="A8:L8"/>
    <mergeCell ref="A39:G39"/>
    <mergeCell ref="A66:O66"/>
    <mergeCell ref="A91:F91"/>
    <mergeCell ref="A114:E114"/>
    <mergeCell ref="A78:F78"/>
    <mergeCell ref="A57:O57"/>
    <mergeCell ref="A69:F69"/>
    <mergeCell ref="A40:G40"/>
    <mergeCell ref="A67:O67"/>
    <mergeCell ref="A79:F79"/>
  </mergeCells>
  <dataValidations count="1">
    <dataValidation type="list" allowBlank="1" showInputMessage="1" showErrorMessage="1" sqref="F20:F21 F23:F24" xr:uid="{26ED11BD-1367-444F-9E06-F5312C23F76D}">
      <formula1>$N$20:$N$24</formula1>
    </dataValidation>
  </dataValidations>
  <pageMargins left="0.39370078740157483" right="0.39370078740157483" top="0.74803149606299213" bottom="0.39370078740157483" header="0.31496062992125984" footer="0.31496062992125984"/>
  <pageSetup paperSize="9" scale="42" orientation="landscape" horizontalDpi="4294967295" verticalDpi="4294967295" r:id="rId1"/>
  <headerFooter>
    <oddHeader>&amp;L&amp;G</oddHeader>
    <oddFooter>&amp;R&amp;P/&amp;N</oddFooter>
  </headerFooter>
  <rowBreaks count="3" manualBreakCount="3">
    <brk id="27" max="16383" man="1"/>
    <brk id="41" max="16383" man="1"/>
    <brk id="79" max="16383"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F_categorías de gasto_V2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Fernando Chofre</dc:creator>
  <cp:lastModifiedBy>Gloria Lázaro</cp:lastModifiedBy>
  <cp:lastPrinted>2023-01-21T21:19:51Z</cp:lastPrinted>
  <dcterms:created xsi:type="dcterms:W3CDTF">2022-11-07T16:58:46Z</dcterms:created>
  <dcterms:modified xsi:type="dcterms:W3CDTF">2024-02-23T12:16:08Z</dcterms:modified>
</cp:coreProperties>
</file>